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buan\Desktop\"/>
    </mc:Choice>
  </mc:AlternateContent>
  <bookViews>
    <workbookView xWindow="0" yWindow="0" windowWidth="24000" windowHeight="10920"/>
  </bookViews>
  <sheets>
    <sheet name="2021 budget calendar (2)" sheetId="19" r:id="rId1"/>
    <sheet name="2020 budget calendar" sheetId="15" state="hidden" r:id="rId2"/>
    <sheet name="2020 budgetforum " sheetId="18" state="hidden" r:id="rId3"/>
    <sheet name="2020 budget hearing" sheetId="16" state="hidden" r:id="rId4"/>
    <sheet name="2015 BUDGET FORUM " sheetId="7" state="hidden" r:id="rId5"/>
    <sheet name="2014 BUDGET FORUM" sheetId="1" state="hidden" r:id="rId6"/>
    <sheet name="2014 BUDGET CALENDAR" sheetId="3" state="hidden" r:id="rId7"/>
    <sheet name="BUDGET HEARING 2014" sheetId="2" state="hidden" r:id="rId8"/>
    <sheet name="BUDGET HEARING 2015" sheetId="6" state="hidden" r:id="rId9"/>
    <sheet name="PROGRAM forum2015" sheetId="4" state="hidden" r:id="rId10"/>
    <sheet name="2015 budget meeting per sbu" sheetId="5" state="hidden" r:id="rId11"/>
  </sheets>
  <definedNames>
    <definedName name="_xlnm.Print_Area" localSheetId="6">'2014 BUDGET CALENDAR'!$A$1:$I$47</definedName>
    <definedName name="_xlnm.Print_Area" localSheetId="5">'2014 BUDGET FORUM'!$A$1:$C$61</definedName>
    <definedName name="_xlnm.Print_Area" localSheetId="4">'2015 BUDGET FORUM '!$A$1:$C$68</definedName>
    <definedName name="_xlnm.Print_Area" localSheetId="10">'2015 budget meeting per sbu'!$A$1:$D$63</definedName>
    <definedName name="_xlnm.Print_Area" localSheetId="1">'2020 budget calendar'!$A$1:$G$30</definedName>
    <definedName name="_xlnm.Print_Area" localSheetId="3">'2020 budget hearing'!$A$1:$D$81</definedName>
    <definedName name="_xlnm.Print_Area" localSheetId="2">'2020 budgetforum '!$A$1:$D$88</definedName>
    <definedName name="_xlnm.Print_Area" localSheetId="0">'2021 budget calendar (2)'!$A$1:$G$26</definedName>
    <definedName name="_xlnm.Print_Area" localSheetId="7">'BUDGET HEARING 2014'!$A$1:$D$62</definedName>
    <definedName name="_xlnm.Print_Area" localSheetId="8">'BUDGET HEARING 2015'!$A$1:$D$67</definedName>
    <definedName name="_xlnm.Print_Area" localSheetId="9">'PROGRAM forum2015'!$A$1:$E$41</definedName>
  </definedNames>
  <calcPr calcId="162913"/>
</workbook>
</file>

<file path=xl/calcChain.xml><?xml version="1.0" encoding="utf-8"?>
<calcChain xmlns="http://schemas.openxmlformats.org/spreadsheetml/2006/main">
  <c r="G16" i="19" l="1"/>
  <c r="E9" i="19"/>
  <c r="E14" i="19" l="1"/>
  <c r="E13" i="19"/>
  <c r="D12" i="19"/>
  <c r="E12" i="19"/>
  <c r="E11" i="19" l="1"/>
  <c r="E7" i="19"/>
  <c r="N15" i="19" l="1"/>
  <c r="M15" i="19"/>
  <c r="I2" i="15" l="1"/>
  <c r="E19" i="15" l="1"/>
  <c r="E16" i="15"/>
  <c r="E15" i="15"/>
  <c r="E14" i="15"/>
  <c r="F11" i="15" l="1"/>
  <c r="F21" i="15"/>
  <c r="F30" i="15" l="1"/>
  <c r="N10" i="15"/>
  <c r="M10" i="15"/>
  <c r="I10" i="7" l="1"/>
  <c r="I25" i="7"/>
  <c r="I44" i="7"/>
  <c r="A56" i="7"/>
  <c r="A57" i="7" s="1"/>
  <c r="A58" i="7" s="1"/>
  <c r="A59" i="7" s="1"/>
  <c r="A60" i="7" s="1"/>
  <c r="A61" i="7" s="1"/>
  <c r="A62" i="7" s="1"/>
  <c r="A63" i="7" s="1"/>
  <c r="A47" i="7"/>
  <c r="A48" i="7" s="1"/>
  <c r="A49" i="7" s="1"/>
  <c r="A50" i="7" s="1"/>
  <c r="A51" i="7" s="1"/>
  <c r="A52" i="7" s="1"/>
  <c r="A46" i="7"/>
  <c r="A26" i="7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40" i="7" s="1"/>
  <c r="A41" i="7" s="1"/>
  <c r="A42" i="7" s="1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71" i="7" s="1"/>
  <c r="I65" i="7" l="1"/>
  <c r="I69" i="7" s="1"/>
  <c r="I55" i="7"/>
  <c r="I39" i="7"/>
  <c r="E65" i="7" l="1"/>
  <c r="E69" i="7" s="1"/>
  <c r="D46" i="3" l="1"/>
  <c r="H36" i="3"/>
  <c r="E62" i="1" l="1"/>
  <c r="E66" i="1" s="1"/>
</calcChain>
</file>

<file path=xl/sharedStrings.xml><?xml version="1.0" encoding="utf-8"?>
<sst xmlns="http://schemas.openxmlformats.org/spreadsheetml/2006/main" count="1321" uniqueCount="432">
  <si>
    <t>INTERNAL SERVICES GROUP</t>
  </si>
  <si>
    <t>AVIATION AND MARITIME GROUP</t>
  </si>
  <si>
    <t>PUBLIC  SERVICES GROUP</t>
  </si>
  <si>
    <t>BUSINESS AND INVESTMENT GROUP</t>
  </si>
  <si>
    <t>SCHEDULE</t>
  </si>
  <si>
    <t>CHAIRMAN &amp; ADMINISTRATOR AND REGULATORY GROUP</t>
  </si>
  <si>
    <t>3:30 - 5:00 P.M.</t>
  </si>
  <si>
    <t>Office of the SDA for Internal Services</t>
  </si>
  <si>
    <t>Office of the DA for Administration</t>
  </si>
  <si>
    <t>Human Resource &amp; Management Dept.</t>
  </si>
  <si>
    <t>Procurement &amp; Property Management Dept.</t>
  </si>
  <si>
    <t>Office Services Dept.</t>
  </si>
  <si>
    <t>Office of the DA for Legal Affairs</t>
  </si>
  <si>
    <t>Legal Dept.</t>
  </si>
  <si>
    <t>Labor Dept.</t>
  </si>
  <si>
    <t>Office of the DA for Finance</t>
  </si>
  <si>
    <t>Accounting Dept.</t>
  </si>
  <si>
    <t xml:space="preserve">Financial Control &amp; Analysis Dept </t>
  </si>
  <si>
    <t>Treasury Dept.</t>
  </si>
  <si>
    <t>Information Technology Dept.</t>
  </si>
  <si>
    <t>Board of Directors</t>
  </si>
  <si>
    <t>Chairman &amp; Administrator's Office</t>
  </si>
  <si>
    <t>Board Secretariat</t>
  </si>
  <si>
    <t>Intelligence Office</t>
  </si>
  <si>
    <t>Internal Audit Services</t>
  </si>
  <si>
    <t>Planning and Development Office</t>
  </si>
  <si>
    <t>Office of the DA for Corporate Communications</t>
  </si>
  <si>
    <t>Public Relations Office</t>
  </si>
  <si>
    <t>Media Production Office</t>
  </si>
  <si>
    <t>Office of the SDA for Regulatory Group</t>
  </si>
  <si>
    <t>Safety Dept.</t>
  </si>
  <si>
    <t>Ecology Center</t>
  </si>
  <si>
    <t>Transportation &amp; Communication Dept.</t>
  </si>
  <si>
    <t>Office of the SDA for Aviation &amp; Maritime Operations</t>
  </si>
  <si>
    <t>Airport Dept.</t>
  </si>
  <si>
    <t>Seaport Dept.</t>
  </si>
  <si>
    <t>Trade Facilitation &amp; Compliance</t>
  </si>
  <si>
    <t>Fire Dept.</t>
  </si>
  <si>
    <t>Law Enforcement Dept.</t>
  </si>
  <si>
    <t>Public Health Department</t>
  </si>
  <si>
    <t>Office of the DA for Public Works &amp; Technical Services</t>
  </si>
  <si>
    <t>Engineering Services</t>
  </si>
  <si>
    <t>Construction and Maintenance Dept.</t>
  </si>
  <si>
    <t>Office of the SDA for Business &amp; Investment</t>
  </si>
  <si>
    <t>Land and Asset Management Dept.</t>
  </si>
  <si>
    <t xml:space="preserve">General Business and Investment </t>
  </si>
  <si>
    <t>Business &amp; Investment - Leisure</t>
  </si>
  <si>
    <t>Business &amp; Investment - Manufacturing &amp; Maritime</t>
  </si>
  <si>
    <t>Business &amp; Investment - ICT</t>
  </si>
  <si>
    <t>Office of the DA for Tourism</t>
  </si>
  <si>
    <t>Tourism Dept.</t>
  </si>
  <si>
    <t>Business &amp; Investment - Logistics</t>
  </si>
  <si>
    <t>16 June 2014, Monday</t>
  </si>
  <si>
    <t>CY 2015 BUDGET FORUM/WORKSHOP</t>
  </si>
  <si>
    <t>Board Room, Bldg. 229</t>
  </si>
  <si>
    <t>Note:</t>
  </si>
  <si>
    <t>2 pax per dept.</t>
  </si>
  <si>
    <t>invite PPMD for APP/PPMP</t>
  </si>
  <si>
    <t>STRATEGIC BUSINESS UNIT / DEPARTMENT / OFFICE</t>
  </si>
  <si>
    <t>SBU / DEPARTMENT / OFFICE</t>
  </si>
  <si>
    <t>BUDGET OFFICER</t>
  </si>
  <si>
    <t>BUDGET HEARING SCHEDULE</t>
  </si>
  <si>
    <t>Pat Monasterio</t>
  </si>
  <si>
    <t>8:30 - 11:30 A.M.</t>
  </si>
  <si>
    <t>Ciel Fabros</t>
  </si>
  <si>
    <t>Boy Peñas</t>
  </si>
  <si>
    <t>REGULATORY GROUP</t>
  </si>
  <si>
    <t>Lina Sarmiento</t>
  </si>
  <si>
    <t>Nora Sevillejo</t>
  </si>
  <si>
    <t>CHAIRMAN &amp; ADMINISTRATOR'S GROUP</t>
  </si>
  <si>
    <t>Amy Fernandez</t>
  </si>
  <si>
    <t>Jo Smallwood</t>
  </si>
  <si>
    <t>Ester Tamayo</t>
  </si>
  <si>
    <t>Note: 2 pax per dept.</t>
  </si>
  <si>
    <t>Venue: Board Room, Bldg. 229</t>
  </si>
  <si>
    <t>SUBIC BAY METROPOLITAN AUTHORITY</t>
  </si>
  <si>
    <t>2015 BUDGET CALENDAR (FINAL)</t>
  </si>
  <si>
    <t>NO.</t>
  </si>
  <si>
    <t>ACTIVITY</t>
  </si>
  <si>
    <t>TARGET DATE</t>
  </si>
  <si>
    <t>ACTION BY</t>
  </si>
  <si>
    <t>NOTES / REMINDERS</t>
  </si>
  <si>
    <t>1.</t>
  </si>
  <si>
    <t>Issuance of the Budget Call for 2015 COB and 2016 - 2017 Budget Estimates including Target Amounts for specific Expense Account</t>
  </si>
  <si>
    <t>FCAD</t>
  </si>
  <si>
    <t>2.</t>
  </si>
  <si>
    <t>Budget Forum on 2015 COB and 2016 - 2017 Budget Estimates</t>
  </si>
  <si>
    <t>3.</t>
  </si>
  <si>
    <t>a.1</t>
  </si>
  <si>
    <t>a.</t>
  </si>
  <si>
    <t>Preparation and Submission of Projects/Budget Requirements to designated Expense Account Managers (EAM)</t>
  </si>
  <si>
    <t>June 17 - 30, 2014</t>
  </si>
  <si>
    <t>ALL DEPTS / OFFICES</t>
  </si>
  <si>
    <t>10 DAYS</t>
  </si>
  <si>
    <t>a.2</t>
  </si>
  <si>
    <t>Evaluation, consolidation and scheduling of the submitted Projects / Budget Requirements by Year (2015 - 2017). Preparation of the Project Procurement Management Plans (PPMPs) for the proposed 2015 Projects / Budget Management.</t>
  </si>
  <si>
    <t>July 01 - 16, 2014</t>
  </si>
  <si>
    <t>ALL EAMs</t>
  </si>
  <si>
    <t>12 DAYS</t>
  </si>
  <si>
    <t>a.3</t>
  </si>
  <si>
    <t>Submission of the PPMPs covering the consolidated Projects / Budget Requirements by the EAM to FCAD.</t>
  </si>
  <si>
    <t>July 16 - 17, 2014</t>
  </si>
  <si>
    <t>2 DAYS</t>
  </si>
  <si>
    <t>b.</t>
  </si>
  <si>
    <t>Budget for All Other Accounts (ex. Travel, Training, etc.)</t>
  </si>
  <si>
    <t>b.1</t>
  </si>
  <si>
    <t>June 17 - July 4,  2014</t>
  </si>
  <si>
    <t>b.2</t>
  </si>
  <si>
    <t>Preparation of the PPMPs covering Budget Estimates of All Other Expense Accounts,</t>
  </si>
  <si>
    <t>b.3</t>
  </si>
  <si>
    <t>July 7 - 8,  2014</t>
  </si>
  <si>
    <t>c.</t>
  </si>
  <si>
    <t>Review / Evaluation of PPMPs</t>
  </si>
  <si>
    <t>July 9 - 25,  2014</t>
  </si>
  <si>
    <t>4.</t>
  </si>
  <si>
    <t>2014 Midyear Review and Re-budgetting of Projects to 2015</t>
  </si>
  <si>
    <t>Preparation and Distribution of Budget Utilization Report as of June 30, 2014 as basis for the 2014 Midyear Budget Review.</t>
  </si>
  <si>
    <t>July 1 - 11,  2014</t>
  </si>
  <si>
    <t>10 days</t>
  </si>
  <si>
    <t>2014 Midyear Budget Review - to identify Projects and Items for re-budgetting and inclusion to 2015 COB based on June Budget Utilization Report.</t>
  </si>
  <si>
    <t>July 14 - 25,  2014</t>
  </si>
  <si>
    <t>2 weeks</t>
  </si>
  <si>
    <t>Preparation and Release of June 2014 Financials for the Mid-year Review to FCAD</t>
  </si>
  <si>
    <t>July 01 - 15, 2014</t>
  </si>
  <si>
    <t>ACCTG.</t>
  </si>
  <si>
    <t>11 days</t>
  </si>
  <si>
    <t>Preparation of June 2014 Financial Reports for the Mid-yer Review</t>
  </si>
  <si>
    <t>July 16 - 18, 2014</t>
  </si>
  <si>
    <t>3 days</t>
  </si>
  <si>
    <t>SBMA Stratplan - 2014 Mid-year Review and 2015 - 2017 Budget Targets</t>
  </si>
  <si>
    <t>July 21 - 25, 2014</t>
  </si>
  <si>
    <t>Submission of Projects / Items for Re-budgetting in 2015</t>
  </si>
  <si>
    <t>July 28 - 29, 2014</t>
  </si>
  <si>
    <t>2 days</t>
  </si>
  <si>
    <t>5.</t>
  </si>
  <si>
    <t>July 31 - Aug 15, 2014</t>
  </si>
  <si>
    <t>12 days</t>
  </si>
  <si>
    <t>6.</t>
  </si>
  <si>
    <t>FCAD, ALL DEPTS / OFFICES</t>
  </si>
  <si>
    <t>7.</t>
  </si>
  <si>
    <t>Validation &amp; Finalization of 2015 Budget Proposal</t>
  </si>
  <si>
    <t>8.</t>
  </si>
  <si>
    <t>Finalization of the Proposed 2015 COB (with 2014 Rebudgetted Items) and Budget Estimates for 2016 - 2019 in Powerpoint Materials.</t>
  </si>
  <si>
    <t>Sept 01 - 15, 2014</t>
  </si>
  <si>
    <t>9.</t>
  </si>
  <si>
    <t>Submission of the Proposed 2015 COB to the Chairman</t>
  </si>
  <si>
    <t>Sept 16 - 17, 2014</t>
  </si>
  <si>
    <t>10.</t>
  </si>
  <si>
    <t>Sept 25 - 26, 2014</t>
  </si>
  <si>
    <t>FCAD / BOD Finance Com.</t>
  </si>
  <si>
    <t>11.</t>
  </si>
  <si>
    <t>Oct 09 - 10, 2014</t>
  </si>
  <si>
    <t xml:space="preserve">FCAD / BOD </t>
  </si>
  <si>
    <t>12.</t>
  </si>
  <si>
    <t>Preparation / Printing of 2015 Budget Documents (DBM Forms)</t>
  </si>
  <si>
    <t>Oct 13 - 30, 2014</t>
  </si>
  <si>
    <t>13.</t>
  </si>
  <si>
    <t>Review / Signing of 2015 Budget Documents (DBM Forms)</t>
  </si>
  <si>
    <t>FCAD / ODA-Fin. / Chairman</t>
  </si>
  <si>
    <t>14.</t>
  </si>
  <si>
    <t>15.</t>
  </si>
  <si>
    <t xml:space="preserve">FCAD </t>
  </si>
  <si>
    <t>Submission of the 2015 COB to DBM</t>
  </si>
  <si>
    <t>Nov. 13 - 14, 2014</t>
  </si>
  <si>
    <t>Budget for Specific Expense Account handled by Expense Account Managers (EAMs)</t>
  </si>
  <si>
    <t>Photocopy / Binding and Submission of COB 2015 to the Department of Budget and Management (DBM)</t>
  </si>
  <si>
    <t>9:00 - 10:30 A.M.</t>
  </si>
  <si>
    <t>10:30 - 12:00 NOON</t>
  </si>
  <si>
    <t>Board Secretariat Office</t>
  </si>
  <si>
    <t>Internal Audit Services Office</t>
  </si>
  <si>
    <t>1:00 - 3:00 P.M.</t>
  </si>
  <si>
    <t>1:30 - 4:30 P.M.</t>
  </si>
  <si>
    <t>2 pax per Dept./ see attached schedule</t>
  </si>
  <si>
    <t>STRATPLAN MID-YEAR REVIEW</t>
  </si>
  <si>
    <t>Tentative any day this week</t>
  </si>
  <si>
    <t>Consolidation of 2014 Rebudgetted Items and 2015 Target Amounts and the Preparation of the 2014 Annualized Projection and the 2015 - 2017 Proposed Budget / per Dept. / Office</t>
  </si>
  <si>
    <t xml:space="preserve">Technical Budget Hearings by SBU / Department / Office </t>
  </si>
  <si>
    <t>Aug 18 - 20, 2014</t>
  </si>
  <si>
    <t>3 days / see attached schedule</t>
  </si>
  <si>
    <t>Aug 22 - 29, 2014</t>
  </si>
  <si>
    <t>5 days</t>
  </si>
  <si>
    <t>Presentation on the Proposed 2015 COB to the Chairman</t>
  </si>
  <si>
    <t>Sept 17 - 22, 2014</t>
  </si>
  <si>
    <t>FCAD / CHAIRMAN</t>
  </si>
  <si>
    <t>Tentative any day this period</t>
  </si>
  <si>
    <t>Presentation for approval of the Proposed 2015 COB by the Board's Finance Committee during the 2nd meeting of September 2014</t>
  </si>
  <si>
    <t>Presentation for the Board's Approval of the Proposed 2015 COB during the 1st BOD Meeting of October 2014</t>
  </si>
  <si>
    <t>Tentative</t>
  </si>
  <si>
    <t>Nov. 03 - 07, 2014</t>
  </si>
  <si>
    <t>Nov. 10 - 12, 2014</t>
  </si>
  <si>
    <t>16.</t>
  </si>
  <si>
    <t>TOTAL</t>
  </si>
  <si>
    <t>Ms. Cielito C. Fabros</t>
  </si>
  <si>
    <t>Prayer</t>
  </si>
  <si>
    <t>Budget Call Presentation</t>
  </si>
  <si>
    <t>Question &amp; Answer</t>
  </si>
  <si>
    <t>09:00 - 09:05 A.M.</t>
  </si>
  <si>
    <t>PROGRAM</t>
  </si>
  <si>
    <t>CY 2015 BUDGET FORUM / WORKSHOP</t>
  </si>
  <si>
    <t>SBMA Board Room</t>
  </si>
  <si>
    <t>ppmd</t>
  </si>
  <si>
    <t>pbb</t>
  </si>
  <si>
    <t>fcad</t>
  </si>
  <si>
    <t>PPMP Presentation</t>
  </si>
  <si>
    <t>PPMD</t>
  </si>
  <si>
    <t>Performance Based Bonus Presentation</t>
  </si>
  <si>
    <t>PDO</t>
  </si>
  <si>
    <t>09:05 - 09:35 A.M.</t>
  </si>
  <si>
    <t>09:35 - 09:50 A.M.</t>
  </si>
  <si>
    <t>09:50 - 10:05 A.M.</t>
  </si>
  <si>
    <t>10:05 - 10:30 A.M.</t>
  </si>
  <si>
    <t>2nd SESSION - A.M.</t>
  </si>
  <si>
    <t>1st SESSION - A.M.</t>
  </si>
  <si>
    <t>10:30 - 10:35 A.M.</t>
  </si>
  <si>
    <t>10:35 - 11:05 A.M.</t>
  </si>
  <si>
    <t>11:05 - 11:20 A.M.</t>
  </si>
  <si>
    <t>11:20 - 11:35 A.M.</t>
  </si>
  <si>
    <t>11:35 - 12:00 NOON</t>
  </si>
  <si>
    <t>1st SESSION - P.M.</t>
  </si>
  <si>
    <t>01:00 - 01:05 P.M.</t>
  </si>
  <si>
    <t>01:05 - 01:35 P.M.</t>
  </si>
  <si>
    <t>01:35 - 01:50 P.M.</t>
  </si>
  <si>
    <t>01:50 - 02:05 P.M.</t>
  </si>
  <si>
    <t>02:05 - 02:45 P.M.</t>
  </si>
  <si>
    <t>03:00 - 03:05 P.M.</t>
  </si>
  <si>
    <t>03:05 - 03:35 P.M.</t>
  </si>
  <si>
    <t>03:35 - 03:50 P.M.</t>
  </si>
  <si>
    <t>03:50 - 4:05 P.M.</t>
  </si>
  <si>
    <t>04:05  -  04:45 P.M.</t>
  </si>
  <si>
    <t>Moderator : Jerome A. Mascardo</t>
  </si>
  <si>
    <t>WITH FORWARD ESTIMATES 2015  AND CAPEX PLAN 2015 - 2017</t>
  </si>
  <si>
    <t>NO. OF DAYS</t>
  </si>
  <si>
    <t>JUNE 16-30</t>
  </si>
  <si>
    <t>JULY 1-31</t>
  </si>
  <si>
    <t>AUG 1-31</t>
  </si>
  <si>
    <t>SEPT 1-30</t>
  </si>
  <si>
    <t>OCT 1-31</t>
  </si>
  <si>
    <t>NOV 1-14</t>
  </si>
  <si>
    <t>HOLIDAYS</t>
  </si>
  <si>
    <t>MONTH</t>
  </si>
  <si>
    <t>NO OF WORKDAYS</t>
  </si>
  <si>
    <t>February 24,2015</t>
  </si>
  <si>
    <t>9:30 - 10:30 A.M.</t>
  </si>
  <si>
    <t>10:30 - 11:30 A.M.</t>
  </si>
  <si>
    <t>1:30 - 2:30 P.M.</t>
  </si>
  <si>
    <t>2:30 - 3:30 P.M.</t>
  </si>
  <si>
    <t>3:30 - 4:30 P.M.</t>
  </si>
  <si>
    <t>BUDGET CONSULTATION</t>
  </si>
  <si>
    <t>Venue: Mini- Board Room, Bldg. 229</t>
  </si>
  <si>
    <t>CY 2016 BUDGET FORUM/WORKSHOP</t>
  </si>
  <si>
    <t>Ms. Editha L. Marzal</t>
  </si>
  <si>
    <t xml:space="preserve">SUBIC BAY METROPOLITAN AUTHORITY </t>
  </si>
  <si>
    <t>2016 Bcall</t>
  </si>
  <si>
    <t>2015 Bcall</t>
  </si>
  <si>
    <t xml:space="preserve">TARGET DATE </t>
  </si>
  <si>
    <t>NO OF DAYS</t>
  </si>
  <si>
    <t>prepare schedule per SBUs at board room</t>
  </si>
  <si>
    <t>Difference</t>
  </si>
  <si>
    <t>May 20, 2015 (Wednesday)</t>
  </si>
  <si>
    <t>20 May 2015,  Wednesday</t>
  </si>
  <si>
    <t>HRMD Conference Rm, Bldg. 662</t>
  </si>
  <si>
    <t>12*2</t>
  </si>
  <si>
    <t>13*2</t>
  </si>
  <si>
    <t>4*2</t>
  </si>
  <si>
    <t>9*2</t>
  </si>
  <si>
    <t>Office of the DA for Tourism/Office of the DA for Buss. Group</t>
  </si>
  <si>
    <t>Construction and Maintenance Dept.-Maintenance Div</t>
  </si>
  <si>
    <t>Construction and Maintenance Dept.-Transportation Div</t>
  </si>
  <si>
    <t xml:space="preserve">Financial Planning and Budget Dept </t>
  </si>
  <si>
    <t>Trade Facilitation &amp; Compliance Dept.</t>
  </si>
  <si>
    <t xml:space="preserve">Office of the DA for Public Health and Safety </t>
  </si>
  <si>
    <t>8*2</t>
  </si>
  <si>
    <t>Tentative Venue: Board Room, Bldg. 229</t>
  </si>
  <si>
    <t>Office of the DA for Tourism/ Ofc of DA for Buss. Grp</t>
  </si>
  <si>
    <t>Telecommunication Dept.</t>
  </si>
  <si>
    <t>FPBD</t>
  </si>
  <si>
    <t>Office of the DA Business and Investment</t>
  </si>
  <si>
    <t>Office of the DA for Public Health &amp; Safety</t>
  </si>
  <si>
    <t>Subic Bay Metropolitan Authority</t>
  </si>
  <si>
    <t>Financial Planning and Budget Department</t>
  </si>
  <si>
    <t>Date of Actual Accomplishment</t>
  </si>
  <si>
    <t>MUNICIPAL GROUP</t>
  </si>
  <si>
    <t>PUBLIC WORKS &amp; TECHNICAL SVCS GROUP</t>
  </si>
  <si>
    <t>Utilities</t>
  </si>
  <si>
    <t>PORT OPERATIONS GROUP</t>
  </si>
  <si>
    <t>ADMINISTRATION GROUP</t>
  </si>
  <si>
    <t>LEGAL AFFAIRS GROUP</t>
  </si>
  <si>
    <t>FINANCE GROUP</t>
  </si>
  <si>
    <t>Office of the SDA for Support Services</t>
  </si>
  <si>
    <t xml:space="preserve">TOURISM </t>
  </si>
  <si>
    <t>Sbma Management Strategic Planning and Budgeting</t>
  </si>
  <si>
    <t xml:space="preserve">ok </t>
  </si>
  <si>
    <t>REMARKS</t>
  </si>
  <si>
    <t>Reviews the Budget Call Memorandum</t>
  </si>
  <si>
    <t>Reviews the Budget Call letter</t>
  </si>
  <si>
    <t>Distribute the Budget Call to all departments</t>
  </si>
  <si>
    <t>Conducts Budget Forum with all departments as per schedule</t>
  </si>
  <si>
    <t>Submits to PPCEC (Priority Project Capital Expenditure Committee)</t>
  </si>
  <si>
    <t>Prepares and submits PPMP to PPMD</t>
  </si>
  <si>
    <t>KPM/DAYS</t>
  </si>
  <si>
    <t>FPBD/DA-FINANCE/SDA- SUPPORT</t>
  </si>
  <si>
    <t>ADMINISTRATOR</t>
  </si>
  <si>
    <t xml:space="preserve">FPBD </t>
  </si>
  <si>
    <t>FPBD/CAPEX Comm.</t>
  </si>
  <si>
    <t>EAM/FPBD</t>
  </si>
  <si>
    <t>BUDGET FORUM SCHEDULE</t>
  </si>
  <si>
    <t xml:space="preserve">Notes: </t>
  </si>
  <si>
    <t xml:space="preserve">                                 a.  Department's Manager</t>
  </si>
  <si>
    <t xml:space="preserve">                                 b.  Budget Officer</t>
  </si>
  <si>
    <t xml:space="preserve">                                 c.  Supply Officer</t>
  </si>
  <si>
    <t>2. Morning session is for budget forum.</t>
  </si>
  <si>
    <t>3. Afternoon is alloted for PPMD's presentation.</t>
  </si>
  <si>
    <t>1. Attendees should be maximum of 3 pax only:</t>
  </si>
  <si>
    <t>n/a</t>
  </si>
  <si>
    <t>DBM</t>
  </si>
  <si>
    <t>Same as target</t>
  </si>
  <si>
    <t xml:space="preserve">1:30 - 4:30 </t>
  </si>
  <si>
    <t>TOURISM GROUP</t>
  </si>
  <si>
    <t>February 7-9, 2018</t>
  </si>
  <si>
    <t>Apr. 23, 2018
Apr. 26, 2018</t>
  </si>
  <si>
    <t>May 9-11 , 2018</t>
  </si>
  <si>
    <t>Apr. 27 - 30, 2018</t>
  </si>
  <si>
    <t>SBU's Strategic Planning</t>
  </si>
  <si>
    <t>Receipt of Consolidated Plans from Planning and Development Office</t>
  </si>
  <si>
    <t>Prepares draft of Budget Call 7 working days after receipt of PDO Consolidated Plans</t>
  </si>
  <si>
    <t>1</t>
  </si>
  <si>
    <t>2</t>
  </si>
  <si>
    <t>Departments' preparation and submission of PPMP and all other forms to FPBD and EAMs</t>
  </si>
  <si>
    <t>Review by EAM and Submission to FPBD for review, evaluation &amp; consolidation</t>
  </si>
  <si>
    <t>Submission of Rebudgeted items</t>
  </si>
  <si>
    <t>CAPEX Comm.</t>
  </si>
  <si>
    <t>Office of the SDA for Port Operations</t>
  </si>
  <si>
    <t>Office of the DA for Port Operations</t>
  </si>
  <si>
    <t>PPCEC (Priority Project Capital Expenditure Committee) Evaluation</t>
  </si>
  <si>
    <t xml:space="preserve">8:30 - 12:00 </t>
  </si>
  <si>
    <t>Annex E</t>
  </si>
  <si>
    <t>2020 COB BUDGET CALENDAR</t>
  </si>
  <si>
    <t>WITH FORWARD ESTIMATES for CY 2021-2022</t>
  </si>
  <si>
    <t>Attended 2020 COB Budget forum</t>
  </si>
  <si>
    <t>January 25,2019</t>
  </si>
  <si>
    <t>April 15,2019</t>
  </si>
  <si>
    <t>April 22,2019</t>
  </si>
  <si>
    <t>April 24-26, 2019</t>
  </si>
  <si>
    <t>April 29-May 20, 2019</t>
  </si>
  <si>
    <t>May 21 to June 10, 2019</t>
  </si>
  <si>
    <t>Department are advised to download forms at FPBD page which includes the following:
   1. Budget forms for 2020
   2. Budget requirements for the accounts with Expense Account Managers (EAM)
   3. Project Procurement Management Plans (PPMP)</t>
  </si>
  <si>
    <t>Conducts Technical Budget Hearing for the proposed 2020 COB with updated BUR report and 2019 review.</t>
  </si>
  <si>
    <t>June 19- 21, 2019</t>
  </si>
  <si>
    <t>June 24-28, 2019</t>
  </si>
  <si>
    <t>July 2, 2019</t>
  </si>
  <si>
    <t>July 3-4, 2019</t>
  </si>
  <si>
    <t>July 5-8, 2019</t>
  </si>
  <si>
    <t>July 9, 2019</t>
  </si>
  <si>
    <t>July 10 to August 25, 2019</t>
  </si>
  <si>
    <t>Validates, consolidates and finalizes 2020 Budget proposal and rebudgeted items</t>
  </si>
  <si>
    <t>FPBD revises 2020 budget proposal as per PPCEC recommendation</t>
  </si>
  <si>
    <t>Finalizes 2020 COB and prepares presentation materials</t>
  </si>
  <si>
    <t>Submits and secures approval of the proposed 2020 COB by the Administrator, Finance Committee and SBMA BOD.</t>
  </si>
  <si>
    <t>Accomplishes, signs &amp; binds 2020 Budget forms</t>
  </si>
  <si>
    <t>Submits 2020 COB to DBM for approval</t>
  </si>
  <si>
    <t>December 10, 2018</t>
  </si>
  <si>
    <t>March 05 - Apr 4, 2019</t>
  </si>
  <si>
    <t>April 9, 2019</t>
  </si>
  <si>
    <t>June 19,20,21, 2019</t>
  </si>
  <si>
    <t>Departments' preparation and submission of REVENUE FORMS to FPBD</t>
  </si>
  <si>
    <t>ALL REVENUE CTR DEPARTMENTS</t>
  </si>
  <si>
    <t>April 15-21, 2019</t>
  </si>
  <si>
    <t xml:space="preserve">PDO/ SBMA Mgmt. </t>
  </si>
  <si>
    <t>FPBD/ PPMD</t>
  </si>
  <si>
    <t>APRIL 24,25,26, 2019</t>
  </si>
  <si>
    <t>General Business and Investment  (GBID)</t>
  </si>
  <si>
    <t xml:space="preserve">                                                LABOR Conference Room , Bldg. 662 (APRIL 25 - 26,2019)</t>
  </si>
  <si>
    <t>Tentative Venue: HRMD Training Room , Bldg. 662 (APRIL 24,2019)</t>
  </si>
  <si>
    <t>Tentative Venue: HRMD Training Room , Bldg. 662 (JUNE 19, 2019)</t>
  </si>
  <si>
    <t xml:space="preserve">                                              LABOR Conference Room , Bldg. 662 (JUNE 20-21,2019)</t>
  </si>
  <si>
    <t xml:space="preserve">1:30 - 5:00 PM </t>
  </si>
  <si>
    <t>8:30 - 12:00 NN</t>
  </si>
  <si>
    <t xml:space="preserve">ACTUAL DATE </t>
  </si>
  <si>
    <t>April 11, 2019</t>
  </si>
  <si>
    <t>April 16, 2019</t>
  </si>
  <si>
    <t>April 12, 2019</t>
  </si>
  <si>
    <t>April 22, 2019</t>
  </si>
  <si>
    <t>April 12-21, 2019</t>
  </si>
  <si>
    <t>April 24 - May 14,2019</t>
  </si>
  <si>
    <t>April 29, 2019</t>
  </si>
  <si>
    <t>Request for Extension</t>
  </si>
  <si>
    <t>July 19, 2019 with Letter Request for extension</t>
  </si>
  <si>
    <t>October 8, 2019</t>
  </si>
  <si>
    <t>2021 COB BUDGET CALENDAR</t>
  </si>
  <si>
    <t>WITH FORWARD ESTIMATES for CY 2022-2023</t>
  </si>
  <si>
    <t>5 mins</t>
  </si>
  <si>
    <t>14 days</t>
  </si>
  <si>
    <t>Prepares presentation materials for CAPEX Outlay and submits to Priority Projects Capital Expenditures Committee (PPCEC) for final determination.</t>
  </si>
  <si>
    <t>Consolidates the final proposal and re-budgeted items.</t>
  </si>
  <si>
    <t>Conducts Technical Budget Hearing with Mid-Year Review.</t>
  </si>
  <si>
    <t>Evaluates and Consolidates the initial proposal from Departments/Offices and EAMs.</t>
  </si>
  <si>
    <t>Receipts of Budget Forms, Budget Requirements and PPMP Forms from Departments/Offices and EAMs.</t>
  </si>
  <si>
    <t>Finalizes and submits the consolidated PPMP to PPMD.</t>
  </si>
  <si>
    <t>Submits COB to DBM.</t>
  </si>
  <si>
    <t>Prepares all DBM Forms for signature authorities.</t>
  </si>
  <si>
    <t xml:space="preserve">8 days </t>
  </si>
  <si>
    <t>4 days</t>
  </si>
  <si>
    <t>7 days</t>
  </si>
  <si>
    <t>1 day</t>
  </si>
  <si>
    <t>45 days and 5 mins</t>
  </si>
  <si>
    <t>March 30, 2020</t>
  </si>
  <si>
    <t>March 31 - April 21, 2020</t>
  </si>
  <si>
    <t>April 22-24, 2020</t>
  </si>
  <si>
    <t>April 27 - May 7, 2020</t>
  </si>
  <si>
    <t>May 11 - 13, 2020</t>
  </si>
  <si>
    <t>May 18 - 20, 2020</t>
  </si>
  <si>
    <t>Prepares materials for presentation of the COB.</t>
  </si>
  <si>
    <t>May 25-26, 2020</t>
  </si>
  <si>
    <t>June 15 - 23, 2020</t>
  </si>
  <si>
    <t>June 25, 2020</t>
  </si>
  <si>
    <t>PDO/SBMA Mgmt</t>
  </si>
  <si>
    <t>January 15, 2020</t>
  </si>
  <si>
    <t xml:space="preserve">PDO </t>
  </si>
  <si>
    <t>February 7, 2020</t>
  </si>
  <si>
    <t>February 14, 2020</t>
  </si>
  <si>
    <t>February 27-March 2, 2020</t>
  </si>
  <si>
    <t>March 3, 2020</t>
  </si>
  <si>
    <t>March 3 - 30, 2020</t>
  </si>
  <si>
    <t>March 4-6, 2020</t>
  </si>
  <si>
    <t>SBMA Management Strategic Planning and Budgeting</t>
  </si>
  <si>
    <t>February 10, 2020</t>
  </si>
  <si>
    <t>FPBD/PPMD</t>
  </si>
  <si>
    <t>All revenue center</t>
  </si>
  <si>
    <t>EAM/Dept/FPBD</t>
  </si>
  <si>
    <t>PDO/FPBD</t>
  </si>
  <si>
    <t>June 8 -11, 2020</t>
  </si>
  <si>
    <t>Presents the COB for approval to the Administrator, Board of Directors and Finance Committee.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</si>
</sst>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/>
    <xf numFmtId="164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3" xfId="0" quotePrefix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7" xfId="0" quotePrefix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1" fillId="0" borderId="9" xfId="0" quotePrefix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11" xfId="0" applyBorder="1"/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8" xfId="0" applyNumberForma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8" xfId="0" quotePrefix="1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/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8" xfId="0" quotePrefix="1" applyFont="1" applyBorder="1" applyAlignment="1">
      <alignment horizontal="center" vertical="center"/>
    </xf>
    <xf numFmtId="164" fontId="0" fillId="0" borderId="8" xfId="0" quotePrefix="1" applyNumberFormat="1" applyBorder="1" applyAlignment="1">
      <alignment horizontal="left" vertical="center"/>
    </xf>
    <xf numFmtId="164" fontId="0" fillId="0" borderId="8" xfId="0" quotePrefix="1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Font="1"/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8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9" fillId="0" borderId="1" xfId="0" applyFont="1" applyBorder="1"/>
    <xf numFmtId="15" fontId="4" fillId="0" borderId="8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17" fontId="4" fillId="0" borderId="8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5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8" xfId="0" quotePrefix="1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27"/>
  <sheetViews>
    <sheetView tabSelected="1" workbookViewId="0">
      <selection activeCell="F28" sqref="F28"/>
    </sheetView>
  </sheetViews>
  <sheetFormatPr defaultRowHeight="15" x14ac:dyDescent="0.25"/>
  <cols>
    <col min="1" max="1" width="6.85546875" customWidth="1"/>
    <col min="2" max="2" width="4.85546875" customWidth="1"/>
    <col min="3" max="3" width="68.140625" customWidth="1"/>
    <col min="4" max="5" width="22.85546875" style="83" customWidth="1"/>
    <col min="6" max="6" width="12.7109375" customWidth="1"/>
    <col min="7" max="7" width="20.140625" customWidth="1"/>
    <col min="8" max="8" width="21" hidden="1" customWidth="1"/>
    <col min="9" max="9" width="47" customWidth="1"/>
    <col min="10" max="10" width="18.42578125" customWidth="1"/>
    <col min="11" max="13" width="13.5703125" customWidth="1"/>
    <col min="14" max="14" width="11.7109375" customWidth="1"/>
    <col min="15" max="15" width="9.140625" customWidth="1"/>
    <col min="16" max="16" width="31.5703125" customWidth="1"/>
    <col min="261" max="261" width="6.85546875" customWidth="1"/>
    <col min="262" max="262" width="4.85546875" customWidth="1"/>
    <col min="263" max="263" width="67.28515625" customWidth="1"/>
    <col min="264" max="266" width="0" hidden="1" customWidth="1"/>
    <col min="267" max="267" width="27.85546875" customWidth="1"/>
    <col min="268" max="268" width="19.85546875" customWidth="1"/>
    <col min="269" max="269" width="13.5703125" customWidth="1"/>
    <col min="270" max="270" width="9.140625" customWidth="1"/>
    <col min="517" max="517" width="6.85546875" customWidth="1"/>
    <col min="518" max="518" width="4.85546875" customWidth="1"/>
    <col min="519" max="519" width="67.28515625" customWidth="1"/>
    <col min="520" max="522" width="0" hidden="1" customWidth="1"/>
    <col min="523" max="523" width="27.85546875" customWidth="1"/>
    <col min="524" max="524" width="19.85546875" customWidth="1"/>
    <col min="525" max="525" width="13.5703125" customWidth="1"/>
    <col min="526" max="526" width="9.140625" customWidth="1"/>
    <col min="773" max="773" width="6.85546875" customWidth="1"/>
    <col min="774" max="774" width="4.85546875" customWidth="1"/>
    <col min="775" max="775" width="67.28515625" customWidth="1"/>
    <col min="776" max="778" width="0" hidden="1" customWidth="1"/>
    <col min="779" max="779" width="27.85546875" customWidth="1"/>
    <col min="780" max="780" width="19.85546875" customWidth="1"/>
    <col min="781" max="781" width="13.5703125" customWidth="1"/>
    <col min="782" max="782" width="9.140625" customWidth="1"/>
    <col min="1029" max="1029" width="6.85546875" customWidth="1"/>
    <col min="1030" max="1030" width="4.85546875" customWidth="1"/>
    <col min="1031" max="1031" width="67.28515625" customWidth="1"/>
    <col min="1032" max="1034" width="0" hidden="1" customWidth="1"/>
    <col min="1035" max="1035" width="27.85546875" customWidth="1"/>
    <col min="1036" max="1036" width="19.85546875" customWidth="1"/>
    <col min="1037" max="1037" width="13.5703125" customWidth="1"/>
    <col min="1038" max="1038" width="9.140625" customWidth="1"/>
    <col min="1285" max="1285" width="6.85546875" customWidth="1"/>
    <col min="1286" max="1286" width="4.85546875" customWidth="1"/>
    <col min="1287" max="1287" width="67.28515625" customWidth="1"/>
    <col min="1288" max="1290" width="0" hidden="1" customWidth="1"/>
    <col min="1291" max="1291" width="27.85546875" customWidth="1"/>
    <col min="1292" max="1292" width="19.85546875" customWidth="1"/>
    <col min="1293" max="1293" width="13.5703125" customWidth="1"/>
    <col min="1294" max="1294" width="9.140625" customWidth="1"/>
    <col min="1541" max="1541" width="6.85546875" customWidth="1"/>
    <col min="1542" max="1542" width="4.85546875" customWidth="1"/>
    <col min="1543" max="1543" width="67.28515625" customWidth="1"/>
    <col min="1544" max="1546" width="0" hidden="1" customWidth="1"/>
    <col min="1547" max="1547" width="27.85546875" customWidth="1"/>
    <col min="1548" max="1548" width="19.85546875" customWidth="1"/>
    <col min="1549" max="1549" width="13.5703125" customWidth="1"/>
    <col min="1550" max="1550" width="9.140625" customWidth="1"/>
    <col min="1797" max="1797" width="6.85546875" customWidth="1"/>
    <col min="1798" max="1798" width="4.85546875" customWidth="1"/>
    <col min="1799" max="1799" width="67.28515625" customWidth="1"/>
    <col min="1800" max="1802" width="0" hidden="1" customWidth="1"/>
    <col min="1803" max="1803" width="27.85546875" customWidth="1"/>
    <col min="1804" max="1804" width="19.85546875" customWidth="1"/>
    <col min="1805" max="1805" width="13.5703125" customWidth="1"/>
    <col min="1806" max="1806" width="9.140625" customWidth="1"/>
    <col min="2053" max="2053" width="6.85546875" customWidth="1"/>
    <col min="2054" max="2054" width="4.85546875" customWidth="1"/>
    <col min="2055" max="2055" width="67.28515625" customWidth="1"/>
    <col min="2056" max="2058" width="0" hidden="1" customWidth="1"/>
    <col min="2059" max="2059" width="27.85546875" customWidth="1"/>
    <col min="2060" max="2060" width="19.85546875" customWidth="1"/>
    <col min="2061" max="2061" width="13.5703125" customWidth="1"/>
    <col min="2062" max="2062" width="9.140625" customWidth="1"/>
    <col min="2309" max="2309" width="6.85546875" customWidth="1"/>
    <col min="2310" max="2310" width="4.85546875" customWidth="1"/>
    <col min="2311" max="2311" width="67.28515625" customWidth="1"/>
    <col min="2312" max="2314" width="0" hidden="1" customWidth="1"/>
    <col min="2315" max="2315" width="27.85546875" customWidth="1"/>
    <col min="2316" max="2316" width="19.85546875" customWidth="1"/>
    <col min="2317" max="2317" width="13.5703125" customWidth="1"/>
    <col min="2318" max="2318" width="9.140625" customWidth="1"/>
    <col min="2565" max="2565" width="6.85546875" customWidth="1"/>
    <col min="2566" max="2566" width="4.85546875" customWidth="1"/>
    <col min="2567" max="2567" width="67.28515625" customWidth="1"/>
    <col min="2568" max="2570" width="0" hidden="1" customWidth="1"/>
    <col min="2571" max="2571" width="27.85546875" customWidth="1"/>
    <col min="2572" max="2572" width="19.85546875" customWidth="1"/>
    <col min="2573" max="2573" width="13.5703125" customWidth="1"/>
    <col min="2574" max="2574" width="9.140625" customWidth="1"/>
    <col min="2821" max="2821" width="6.85546875" customWidth="1"/>
    <col min="2822" max="2822" width="4.85546875" customWidth="1"/>
    <col min="2823" max="2823" width="67.28515625" customWidth="1"/>
    <col min="2824" max="2826" width="0" hidden="1" customWidth="1"/>
    <col min="2827" max="2827" width="27.85546875" customWidth="1"/>
    <col min="2828" max="2828" width="19.85546875" customWidth="1"/>
    <col min="2829" max="2829" width="13.5703125" customWidth="1"/>
    <col min="2830" max="2830" width="9.140625" customWidth="1"/>
    <col min="3077" max="3077" width="6.85546875" customWidth="1"/>
    <col min="3078" max="3078" width="4.85546875" customWidth="1"/>
    <col min="3079" max="3079" width="67.28515625" customWidth="1"/>
    <col min="3080" max="3082" width="0" hidden="1" customWidth="1"/>
    <col min="3083" max="3083" width="27.85546875" customWidth="1"/>
    <col min="3084" max="3084" width="19.85546875" customWidth="1"/>
    <col min="3085" max="3085" width="13.5703125" customWidth="1"/>
    <col min="3086" max="3086" width="9.140625" customWidth="1"/>
    <col min="3333" max="3333" width="6.85546875" customWidth="1"/>
    <col min="3334" max="3334" width="4.85546875" customWidth="1"/>
    <col min="3335" max="3335" width="67.28515625" customWidth="1"/>
    <col min="3336" max="3338" width="0" hidden="1" customWidth="1"/>
    <col min="3339" max="3339" width="27.85546875" customWidth="1"/>
    <col min="3340" max="3340" width="19.85546875" customWidth="1"/>
    <col min="3341" max="3341" width="13.5703125" customWidth="1"/>
    <col min="3342" max="3342" width="9.140625" customWidth="1"/>
    <col min="3589" max="3589" width="6.85546875" customWidth="1"/>
    <col min="3590" max="3590" width="4.85546875" customWidth="1"/>
    <col min="3591" max="3591" width="67.28515625" customWidth="1"/>
    <col min="3592" max="3594" width="0" hidden="1" customWidth="1"/>
    <col min="3595" max="3595" width="27.85546875" customWidth="1"/>
    <col min="3596" max="3596" width="19.85546875" customWidth="1"/>
    <col min="3597" max="3597" width="13.5703125" customWidth="1"/>
    <col min="3598" max="3598" width="9.140625" customWidth="1"/>
    <col min="3845" max="3845" width="6.85546875" customWidth="1"/>
    <col min="3846" max="3846" width="4.85546875" customWidth="1"/>
    <col min="3847" max="3847" width="67.28515625" customWidth="1"/>
    <col min="3848" max="3850" width="0" hidden="1" customWidth="1"/>
    <col min="3851" max="3851" width="27.85546875" customWidth="1"/>
    <col min="3852" max="3852" width="19.85546875" customWidth="1"/>
    <col min="3853" max="3853" width="13.5703125" customWidth="1"/>
    <col min="3854" max="3854" width="9.140625" customWidth="1"/>
    <col min="4101" max="4101" width="6.85546875" customWidth="1"/>
    <col min="4102" max="4102" width="4.85546875" customWidth="1"/>
    <col min="4103" max="4103" width="67.28515625" customWidth="1"/>
    <col min="4104" max="4106" width="0" hidden="1" customWidth="1"/>
    <col min="4107" max="4107" width="27.85546875" customWidth="1"/>
    <col min="4108" max="4108" width="19.85546875" customWidth="1"/>
    <col min="4109" max="4109" width="13.5703125" customWidth="1"/>
    <col min="4110" max="4110" width="9.140625" customWidth="1"/>
    <col min="4357" max="4357" width="6.85546875" customWidth="1"/>
    <col min="4358" max="4358" width="4.85546875" customWidth="1"/>
    <col min="4359" max="4359" width="67.28515625" customWidth="1"/>
    <col min="4360" max="4362" width="0" hidden="1" customWidth="1"/>
    <col min="4363" max="4363" width="27.85546875" customWidth="1"/>
    <col min="4364" max="4364" width="19.85546875" customWidth="1"/>
    <col min="4365" max="4365" width="13.5703125" customWidth="1"/>
    <col min="4366" max="4366" width="9.140625" customWidth="1"/>
    <col min="4613" max="4613" width="6.85546875" customWidth="1"/>
    <col min="4614" max="4614" width="4.85546875" customWidth="1"/>
    <col min="4615" max="4615" width="67.28515625" customWidth="1"/>
    <col min="4616" max="4618" width="0" hidden="1" customWidth="1"/>
    <col min="4619" max="4619" width="27.85546875" customWidth="1"/>
    <col min="4620" max="4620" width="19.85546875" customWidth="1"/>
    <col min="4621" max="4621" width="13.5703125" customWidth="1"/>
    <col min="4622" max="4622" width="9.140625" customWidth="1"/>
    <col min="4869" max="4869" width="6.85546875" customWidth="1"/>
    <col min="4870" max="4870" width="4.85546875" customWidth="1"/>
    <col min="4871" max="4871" width="67.28515625" customWidth="1"/>
    <col min="4872" max="4874" width="0" hidden="1" customWidth="1"/>
    <col min="4875" max="4875" width="27.85546875" customWidth="1"/>
    <col min="4876" max="4876" width="19.85546875" customWidth="1"/>
    <col min="4877" max="4877" width="13.5703125" customWidth="1"/>
    <col min="4878" max="4878" width="9.140625" customWidth="1"/>
    <col min="5125" max="5125" width="6.85546875" customWidth="1"/>
    <col min="5126" max="5126" width="4.85546875" customWidth="1"/>
    <col min="5127" max="5127" width="67.28515625" customWidth="1"/>
    <col min="5128" max="5130" width="0" hidden="1" customWidth="1"/>
    <col min="5131" max="5131" width="27.85546875" customWidth="1"/>
    <col min="5132" max="5132" width="19.85546875" customWidth="1"/>
    <col min="5133" max="5133" width="13.5703125" customWidth="1"/>
    <col min="5134" max="5134" width="9.140625" customWidth="1"/>
    <col min="5381" max="5381" width="6.85546875" customWidth="1"/>
    <col min="5382" max="5382" width="4.85546875" customWidth="1"/>
    <col min="5383" max="5383" width="67.28515625" customWidth="1"/>
    <col min="5384" max="5386" width="0" hidden="1" customWidth="1"/>
    <col min="5387" max="5387" width="27.85546875" customWidth="1"/>
    <col min="5388" max="5388" width="19.85546875" customWidth="1"/>
    <col min="5389" max="5389" width="13.5703125" customWidth="1"/>
    <col min="5390" max="5390" width="9.140625" customWidth="1"/>
    <col min="5637" max="5637" width="6.85546875" customWidth="1"/>
    <col min="5638" max="5638" width="4.85546875" customWidth="1"/>
    <col min="5639" max="5639" width="67.28515625" customWidth="1"/>
    <col min="5640" max="5642" width="0" hidden="1" customWidth="1"/>
    <col min="5643" max="5643" width="27.85546875" customWidth="1"/>
    <col min="5644" max="5644" width="19.85546875" customWidth="1"/>
    <col min="5645" max="5645" width="13.5703125" customWidth="1"/>
    <col min="5646" max="5646" width="9.140625" customWidth="1"/>
    <col min="5893" max="5893" width="6.85546875" customWidth="1"/>
    <col min="5894" max="5894" width="4.85546875" customWidth="1"/>
    <col min="5895" max="5895" width="67.28515625" customWidth="1"/>
    <col min="5896" max="5898" width="0" hidden="1" customWidth="1"/>
    <col min="5899" max="5899" width="27.85546875" customWidth="1"/>
    <col min="5900" max="5900" width="19.85546875" customWidth="1"/>
    <col min="5901" max="5901" width="13.5703125" customWidth="1"/>
    <col min="5902" max="5902" width="9.140625" customWidth="1"/>
    <col min="6149" max="6149" width="6.85546875" customWidth="1"/>
    <col min="6150" max="6150" width="4.85546875" customWidth="1"/>
    <col min="6151" max="6151" width="67.28515625" customWidth="1"/>
    <col min="6152" max="6154" width="0" hidden="1" customWidth="1"/>
    <col min="6155" max="6155" width="27.85546875" customWidth="1"/>
    <col min="6156" max="6156" width="19.85546875" customWidth="1"/>
    <col min="6157" max="6157" width="13.5703125" customWidth="1"/>
    <col min="6158" max="6158" width="9.140625" customWidth="1"/>
    <col min="6405" max="6405" width="6.85546875" customWidth="1"/>
    <col min="6406" max="6406" width="4.85546875" customWidth="1"/>
    <col min="6407" max="6407" width="67.28515625" customWidth="1"/>
    <col min="6408" max="6410" width="0" hidden="1" customWidth="1"/>
    <col min="6411" max="6411" width="27.85546875" customWidth="1"/>
    <col min="6412" max="6412" width="19.85546875" customWidth="1"/>
    <col min="6413" max="6413" width="13.5703125" customWidth="1"/>
    <col min="6414" max="6414" width="9.140625" customWidth="1"/>
    <col min="6661" max="6661" width="6.85546875" customWidth="1"/>
    <col min="6662" max="6662" width="4.85546875" customWidth="1"/>
    <col min="6663" max="6663" width="67.28515625" customWidth="1"/>
    <col min="6664" max="6666" width="0" hidden="1" customWidth="1"/>
    <col min="6667" max="6667" width="27.85546875" customWidth="1"/>
    <col min="6668" max="6668" width="19.85546875" customWidth="1"/>
    <col min="6669" max="6669" width="13.5703125" customWidth="1"/>
    <col min="6670" max="6670" width="9.140625" customWidth="1"/>
    <col min="6917" max="6917" width="6.85546875" customWidth="1"/>
    <col min="6918" max="6918" width="4.85546875" customWidth="1"/>
    <col min="6919" max="6919" width="67.28515625" customWidth="1"/>
    <col min="6920" max="6922" width="0" hidden="1" customWidth="1"/>
    <col min="6923" max="6923" width="27.85546875" customWidth="1"/>
    <col min="6924" max="6924" width="19.85546875" customWidth="1"/>
    <col min="6925" max="6925" width="13.5703125" customWidth="1"/>
    <col min="6926" max="6926" width="9.140625" customWidth="1"/>
    <col min="7173" max="7173" width="6.85546875" customWidth="1"/>
    <col min="7174" max="7174" width="4.85546875" customWidth="1"/>
    <col min="7175" max="7175" width="67.28515625" customWidth="1"/>
    <col min="7176" max="7178" width="0" hidden="1" customWidth="1"/>
    <col min="7179" max="7179" width="27.85546875" customWidth="1"/>
    <col min="7180" max="7180" width="19.85546875" customWidth="1"/>
    <col min="7181" max="7181" width="13.5703125" customWidth="1"/>
    <col min="7182" max="7182" width="9.140625" customWidth="1"/>
    <col min="7429" max="7429" width="6.85546875" customWidth="1"/>
    <col min="7430" max="7430" width="4.85546875" customWidth="1"/>
    <col min="7431" max="7431" width="67.28515625" customWidth="1"/>
    <col min="7432" max="7434" width="0" hidden="1" customWidth="1"/>
    <col min="7435" max="7435" width="27.85546875" customWidth="1"/>
    <col min="7436" max="7436" width="19.85546875" customWidth="1"/>
    <col min="7437" max="7437" width="13.5703125" customWidth="1"/>
    <col min="7438" max="7438" width="9.140625" customWidth="1"/>
    <col min="7685" max="7685" width="6.85546875" customWidth="1"/>
    <col min="7686" max="7686" width="4.85546875" customWidth="1"/>
    <col min="7687" max="7687" width="67.28515625" customWidth="1"/>
    <col min="7688" max="7690" width="0" hidden="1" customWidth="1"/>
    <col min="7691" max="7691" width="27.85546875" customWidth="1"/>
    <col min="7692" max="7692" width="19.85546875" customWidth="1"/>
    <col min="7693" max="7693" width="13.5703125" customWidth="1"/>
    <col min="7694" max="7694" width="9.140625" customWidth="1"/>
    <col min="7941" max="7941" width="6.85546875" customWidth="1"/>
    <col min="7942" max="7942" width="4.85546875" customWidth="1"/>
    <col min="7943" max="7943" width="67.28515625" customWidth="1"/>
    <col min="7944" max="7946" width="0" hidden="1" customWidth="1"/>
    <col min="7947" max="7947" width="27.85546875" customWidth="1"/>
    <col min="7948" max="7948" width="19.85546875" customWidth="1"/>
    <col min="7949" max="7949" width="13.5703125" customWidth="1"/>
    <col min="7950" max="7950" width="9.140625" customWidth="1"/>
    <col min="8197" max="8197" width="6.85546875" customWidth="1"/>
    <col min="8198" max="8198" width="4.85546875" customWidth="1"/>
    <col min="8199" max="8199" width="67.28515625" customWidth="1"/>
    <col min="8200" max="8202" width="0" hidden="1" customWidth="1"/>
    <col min="8203" max="8203" width="27.85546875" customWidth="1"/>
    <col min="8204" max="8204" width="19.85546875" customWidth="1"/>
    <col min="8205" max="8205" width="13.5703125" customWidth="1"/>
    <col min="8206" max="8206" width="9.140625" customWidth="1"/>
    <col min="8453" max="8453" width="6.85546875" customWidth="1"/>
    <col min="8454" max="8454" width="4.85546875" customWidth="1"/>
    <col min="8455" max="8455" width="67.28515625" customWidth="1"/>
    <col min="8456" max="8458" width="0" hidden="1" customWidth="1"/>
    <col min="8459" max="8459" width="27.85546875" customWidth="1"/>
    <col min="8460" max="8460" width="19.85546875" customWidth="1"/>
    <col min="8461" max="8461" width="13.5703125" customWidth="1"/>
    <col min="8462" max="8462" width="9.140625" customWidth="1"/>
    <col min="8709" max="8709" width="6.85546875" customWidth="1"/>
    <col min="8710" max="8710" width="4.85546875" customWidth="1"/>
    <col min="8711" max="8711" width="67.28515625" customWidth="1"/>
    <col min="8712" max="8714" width="0" hidden="1" customWidth="1"/>
    <col min="8715" max="8715" width="27.85546875" customWidth="1"/>
    <col min="8716" max="8716" width="19.85546875" customWidth="1"/>
    <col min="8717" max="8717" width="13.5703125" customWidth="1"/>
    <col min="8718" max="8718" width="9.140625" customWidth="1"/>
    <col min="8965" max="8965" width="6.85546875" customWidth="1"/>
    <col min="8966" max="8966" width="4.85546875" customWidth="1"/>
    <col min="8967" max="8967" width="67.28515625" customWidth="1"/>
    <col min="8968" max="8970" width="0" hidden="1" customWidth="1"/>
    <col min="8971" max="8971" width="27.85546875" customWidth="1"/>
    <col min="8972" max="8972" width="19.85546875" customWidth="1"/>
    <col min="8973" max="8973" width="13.5703125" customWidth="1"/>
    <col min="8974" max="8974" width="9.140625" customWidth="1"/>
    <col min="9221" max="9221" width="6.85546875" customWidth="1"/>
    <col min="9222" max="9222" width="4.85546875" customWidth="1"/>
    <col min="9223" max="9223" width="67.28515625" customWidth="1"/>
    <col min="9224" max="9226" width="0" hidden="1" customWidth="1"/>
    <col min="9227" max="9227" width="27.85546875" customWidth="1"/>
    <col min="9228" max="9228" width="19.85546875" customWidth="1"/>
    <col min="9229" max="9229" width="13.5703125" customWidth="1"/>
    <col min="9230" max="9230" width="9.140625" customWidth="1"/>
    <col min="9477" max="9477" width="6.85546875" customWidth="1"/>
    <col min="9478" max="9478" width="4.85546875" customWidth="1"/>
    <col min="9479" max="9479" width="67.28515625" customWidth="1"/>
    <col min="9480" max="9482" width="0" hidden="1" customWidth="1"/>
    <col min="9483" max="9483" width="27.85546875" customWidth="1"/>
    <col min="9484" max="9484" width="19.85546875" customWidth="1"/>
    <col min="9485" max="9485" width="13.5703125" customWidth="1"/>
    <col min="9486" max="9486" width="9.140625" customWidth="1"/>
    <col min="9733" max="9733" width="6.85546875" customWidth="1"/>
    <col min="9734" max="9734" width="4.85546875" customWidth="1"/>
    <col min="9735" max="9735" width="67.28515625" customWidth="1"/>
    <col min="9736" max="9738" width="0" hidden="1" customWidth="1"/>
    <col min="9739" max="9739" width="27.85546875" customWidth="1"/>
    <col min="9740" max="9740" width="19.85546875" customWidth="1"/>
    <col min="9741" max="9741" width="13.5703125" customWidth="1"/>
    <col min="9742" max="9742" width="9.140625" customWidth="1"/>
    <col min="9989" max="9989" width="6.85546875" customWidth="1"/>
    <col min="9990" max="9990" width="4.85546875" customWidth="1"/>
    <col min="9991" max="9991" width="67.28515625" customWidth="1"/>
    <col min="9992" max="9994" width="0" hidden="1" customWidth="1"/>
    <col min="9995" max="9995" width="27.85546875" customWidth="1"/>
    <col min="9996" max="9996" width="19.85546875" customWidth="1"/>
    <col min="9997" max="9997" width="13.5703125" customWidth="1"/>
    <col min="9998" max="9998" width="9.140625" customWidth="1"/>
    <col min="10245" max="10245" width="6.85546875" customWidth="1"/>
    <col min="10246" max="10246" width="4.85546875" customWidth="1"/>
    <col min="10247" max="10247" width="67.28515625" customWidth="1"/>
    <col min="10248" max="10250" width="0" hidden="1" customWidth="1"/>
    <col min="10251" max="10251" width="27.85546875" customWidth="1"/>
    <col min="10252" max="10252" width="19.85546875" customWidth="1"/>
    <col min="10253" max="10253" width="13.5703125" customWidth="1"/>
    <col min="10254" max="10254" width="9.140625" customWidth="1"/>
    <col min="10501" max="10501" width="6.85546875" customWidth="1"/>
    <col min="10502" max="10502" width="4.85546875" customWidth="1"/>
    <col min="10503" max="10503" width="67.28515625" customWidth="1"/>
    <col min="10504" max="10506" width="0" hidden="1" customWidth="1"/>
    <col min="10507" max="10507" width="27.85546875" customWidth="1"/>
    <col min="10508" max="10508" width="19.85546875" customWidth="1"/>
    <col min="10509" max="10509" width="13.5703125" customWidth="1"/>
    <col min="10510" max="10510" width="9.140625" customWidth="1"/>
    <col min="10757" max="10757" width="6.85546875" customWidth="1"/>
    <col min="10758" max="10758" width="4.85546875" customWidth="1"/>
    <col min="10759" max="10759" width="67.28515625" customWidth="1"/>
    <col min="10760" max="10762" width="0" hidden="1" customWidth="1"/>
    <col min="10763" max="10763" width="27.85546875" customWidth="1"/>
    <col min="10764" max="10764" width="19.85546875" customWidth="1"/>
    <col min="10765" max="10765" width="13.5703125" customWidth="1"/>
    <col min="10766" max="10766" width="9.140625" customWidth="1"/>
    <col min="11013" max="11013" width="6.85546875" customWidth="1"/>
    <col min="11014" max="11014" width="4.85546875" customWidth="1"/>
    <col min="11015" max="11015" width="67.28515625" customWidth="1"/>
    <col min="11016" max="11018" width="0" hidden="1" customWidth="1"/>
    <col min="11019" max="11019" width="27.85546875" customWidth="1"/>
    <col min="11020" max="11020" width="19.85546875" customWidth="1"/>
    <col min="11021" max="11021" width="13.5703125" customWidth="1"/>
    <col min="11022" max="11022" width="9.140625" customWidth="1"/>
    <col min="11269" max="11269" width="6.85546875" customWidth="1"/>
    <col min="11270" max="11270" width="4.85546875" customWidth="1"/>
    <col min="11271" max="11271" width="67.28515625" customWidth="1"/>
    <col min="11272" max="11274" width="0" hidden="1" customWidth="1"/>
    <col min="11275" max="11275" width="27.85546875" customWidth="1"/>
    <col min="11276" max="11276" width="19.85546875" customWidth="1"/>
    <col min="11277" max="11277" width="13.5703125" customWidth="1"/>
    <col min="11278" max="11278" width="9.140625" customWidth="1"/>
    <col min="11525" max="11525" width="6.85546875" customWidth="1"/>
    <col min="11526" max="11526" width="4.85546875" customWidth="1"/>
    <col min="11527" max="11527" width="67.28515625" customWidth="1"/>
    <col min="11528" max="11530" width="0" hidden="1" customWidth="1"/>
    <col min="11531" max="11531" width="27.85546875" customWidth="1"/>
    <col min="11532" max="11532" width="19.85546875" customWidth="1"/>
    <col min="11533" max="11533" width="13.5703125" customWidth="1"/>
    <col min="11534" max="11534" width="9.140625" customWidth="1"/>
    <col min="11781" max="11781" width="6.85546875" customWidth="1"/>
    <col min="11782" max="11782" width="4.85546875" customWidth="1"/>
    <col min="11783" max="11783" width="67.28515625" customWidth="1"/>
    <col min="11784" max="11786" width="0" hidden="1" customWidth="1"/>
    <col min="11787" max="11787" width="27.85546875" customWidth="1"/>
    <col min="11788" max="11788" width="19.85546875" customWidth="1"/>
    <col min="11789" max="11789" width="13.5703125" customWidth="1"/>
    <col min="11790" max="11790" width="9.140625" customWidth="1"/>
    <col min="12037" max="12037" width="6.85546875" customWidth="1"/>
    <col min="12038" max="12038" width="4.85546875" customWidth="1"/>
    <col min="12039" max="12039" width="67.28515625" customWidth="1"/>
    <col min="12040" max="12042" width="0" hidden="1" customWidth="1"/>
    <col min="12043" max="12043" width="27.85546875" customWidth="1"/>
    <col min="12044" max="12044" width="19.85546875" customWidth="1"/>
    <col min="12045" max="12045" width="13.5703125" customWidth="1"/>
    <col min="12046" max="12046" width="9.140625" customWidth="1"/>
    <col min="12293" max="12293" width="6.85546875" customWidth="1"/>
    <col min="12294" max="12294" width="4.85546875" customWidth="1"/>
    <col min="12295" max="12295" width="67.28515625" customWidth="1"/>
    <col min="12296" max="12298" width="0" hidden="1" customWidth="1"/>
    <col min="12299" max="12299" width="27.85546875" customWidth="1"/>
    <col min="12300" max="12300" width="19.85546875" customWidth="1"/>
    <col min="12301" max="12301" width="13.5703125" customWidth="1"/>
    <col min="12302" max="12302" width="9.140625" customWidth="1"/>
    <col min="12549" max="12549" width="6.85546875" customWidth="1"/>
    <col min="12550" max="12550" width="4.85546875" customWidth="1"/>
    <col min="12551" max="12551" width="67.28515625" customWidth="1"/>
    <col min="12552" max="12554" width="0" hidden="1" customWidth="1"/>
    <col min="12555" max="12555" width="27.85546875" customWidth="1"/>
    <col min="12556" max="12556" width="19.85546875" customWidth="1"/>
    <col min="12557" max="12557" width="13.5703125" customWidth="1"/>
    <col min="12558" max="12558" width="9.140625" customWidth="1"/>
    <col min="12805" max="12805" width="6.85546875" customWidth="1"/>
    <col min="12806" max="12806" width="4.85546875" customWidth="1"/>
    <col min="12807" max="12807" width="67.28515625" customWidth="1"/>
    <col min="12808" max="12810" width="0" hidden="1" customWidth="1"/>
    <col min="12811" max="12811" width="27.85546875" customWidth="1"/>
    <col min="12812" max="12812" width="19.85546875" customWidth="1"/>
    <col min="12813" max="12813" width="13.5703125" customWidth="1"/>
    <col min="12814" max="12814" width="9.140625" customWidth="1"/>
    <col min="13061" max="13061" width="6.85546875" customWidth="1"/>
    <col min="13062" max="13062" width="4.85546875" customWidth="1"/>
    <col min="13063" max="13063" width="67.28515625" customWidth="1"/>
    <col min="13064" max="13066" width="0" hidden="1" customWidth="1"/>
    <col min="13067" max="13067" width="27.85546875" customWidth="1"/>
    <col min="13068" max="13068" width="19.85546875" customWidth="1"/>
    <col min="13069" max="13069" width="13.5703125" customWidth="1"/>
    <col min="13070" max="13070" width="9.140625" customWidth="1"/>
    <col min="13317" max="13317" width="6.85546875" customWidth="1"/>
    <col min="13318" max="13318" width="4.85546875" customWidth="1"/>
    <col min="13319" max="13319" width="67.28515625" customWidth="1"/>
    <col min="13320" max="13322" width="0" hidden="1" customWidth="1"/>
    <col min="13323" max="13323" width="27.85546875" customWidth="1"/>
    <col min="13324" max="13324" width="19.85546875" customWidth="1"/>
    <col min="13325" max="13325" width="13.5703125" customWidth="1"/>
    <col min="13326" max="13326" width="9.140625" customWidth="1"/>
    <col min="13573" max="13573" width="6.85546875" customWidth="1"/>
    <col min="13574" max="13574" width="4.85546875" customWidth="1"/>
    <col min="13575" max="13575" width="67.28515625" customWidth="1"/>
    <col min="13576" max="13578" width="0" hidden="1" customWidth="1"/>
    <col min="13579" max="13579" width="27.85546875" customWidth="1"/>
    <col min="13580" max="13580" width="19.85546875" customWidth="1"/>
    <col min="13581" max="13581" width="13.5703125" customWidth="1"/>
    <col min="13582" max="13582" width="9.140625" customWidth="1"/>
    <col min="13829" max="13829" width="6.85546875" customWidth="1"/>
    <col min="13830" max="13830" width="4.85546875" customWidth="1"/>
    <col min="13831" max="13831" width="67.28515625" customWidth="1"/>
    <col min="13832" max="13834" width="0" hidden="1" customWidth="1"/>
    <col min="13835" max="13835" width="27.85546875" customWidth="1"/>
    <col min="13836" max="13836" width="19.85546875" customWidth="1"/>
    <col min="13837" max="13837" width="13.5703125" customWidth="1"/>
    <col min="13838" max="13838" width="9.140625" customWidth="1"/>
    <col min="14085" max="14085" width="6.85546875" customWidth="1"/>
    <col min="14086" max="14086" width="4.85546875" customWidth="1"/>
    <col min="14087" max="14087" width="67.28515625" customWidth="1"/>
    <col min="14088" max="14090" width="0" hidden="1" customWidth="1"/>
    <col min="14091" max="14091" width="27.85546875" customWidth="1"/>
    <col min="14092" max="14092" width="19.85546875" customWidth="1"/>
    <col min="14093" max="14093" width="13.5703125" customWidth="1"/>
    <col min="14094" max="14094" width="9.140625" customWidth="1"/>
    <col min="14341" max="14341" width="6.85546875" customWidth="1"/>
    <col min="14342" max="14342" width="4.85546875" customWidth="1"/>
    <col min="14343" max="14343" width="67.28515625" customWidth="1"/>
    <col min="14344" max="14346" width="0" hidden="1" customWidth="1"/>
    <col min="14347" max="14347" width="27.85546875" customWidth="1"/>
    <col min="14348" max="14348" width="19.85546875" customWidth="1"/>
    <col min="14349" max="14349" width="13.5703125" customWidth="1"/>
    <col min="14350" max="14350" width="9.140625" customWidth="1"/>
    <col min="14597" max="14597" width="6.85546875" customWidth="1"/>
    <col min="14598" max="14598" width="4.85546875" customWidth="1"/>
    <col min="14599" max="14599" width="67.28515625" customWidth="1"/>
    <col min="14600" max="14602" width="0" hidden="1" customWidth="1"/>
    <col min="14603" max="14603" width="27.85546875" customWidth="1"/>
    <col min="14604" max="14604" width="19.85546875" customWidth="1"/>
    <col min="14605" max="14605" width="13.5703125" customWidth="1"/>
    <col min="14606" max="14606" width="9.140625" customWidth="1"/>
    <col min="14853" max="14853" width="6.85546875" customWidth="1"/>
    <col min="14854" max="14854" width="4.85546875" customWidth="1"/>
    <col min="14855" max="14855" width="67.28515625" customWidth="1"/>
    <col min="14856" max="14858" width="0" hidden="1" customWidth="1"/>
    <col min="14859" max="14859" width="27.85546875" customWidth="1"/>
    <col min="14860" max="14860" width="19.85546875" customWidth="1"/>
    <col min="14861" max="14861" width="13.5703125" customWidth="1"/>
    <col min="14862" max="14862" width="9.140625" customWidth="1"/>
    <col min="15109" max="15109" width="6.85546875" customWidth="1"/>
    <col min="15110" max="15110" width="4.85546875" customWidth="1"/>
    <col min="15111" max="15111" width="67.28515625" customWidth="1"/>
    <col min="15112" max="15114" width="0" hidden="1" customWidth="1"/>
    <col min="15115" max="15115" width="27.85546875" customWidth="1"/>
    <col min="15116" max="15116" width="19.85546875" customWidth="1"/>
    <col min="15117" max="15117" width="13.5703125" customWidth="1"/>
    <col min="15118" max="15118" width="9.140625" customWidth="1"/>
    <col min="15365" max="15365" width="6.85546875" customWidth="1"/>
    <col min="15366" max="15366" width="4.85546875" customWidth="1"/>
    <col min="15367" max="15367" width="67.28515625" customWidth="1"/>
    <col min="15368" max="15370" width="0" hidden="1" customWidth="1"/>
    <col min="15371" max="15371" width="27.85546875" customWidth="1"/>
    <col min="15372" max="15372" width="19.85546875" customWidth="1"/>
    <col min="15373" max="15373" width="13.5703125" customWidth="1"/>
    <col min="15374" max="15374" width="9.140625" customWidth="1"/>
    <col min="15621" max="15621" width="6.85546875" customWidth="1"/>
    <col min="15622" max="15622" width="4.85546875" customWidth="1"/>
    <col min="15623" max="15623" width="67.28515625" customWidth="1"/>
    <col min="15624" max="15626" width="0" hidden="1" customWidth="1"/>
    <col min="15627" max="15627" width="27.85546875" customWidth="1"/>
    <col min="15628" max="15628" width="19.85546875" customWidth="1"/>
    <col min="15629" max="15629" width="13.5703125" customWidth="1"/>
    <col min="15630" max="15630" width="9.140625" customWidth="1"/>
    <col min="15877" max="15877" width="6.85546875" customWidth="1"/>
    <col min="15878" max="15878" width="4.85546875" customWidth="1"/>
    <col min="15879" max="15879" width="67.28515625" customWidth="1"/>
    <col min="15880" max="15882" width="0" hidden="1" customWidth="1"/>
    <col min="15883" max="15883" width="27.85546875" customWidth="1"/>
    <col min="15884" max="15884" width="19.85546875" customWidth="1"/>
    <col min="15885" max="15885" width="13.5703125" customWidth="1"/>
    <col min="15886" max="15886" width="9.140625" customWidth="1"/>
    <col min="16133" max="16133" width="6.85546875" customWidth="1"/>
    <col min="16134" max="16134" width="4.85546875" customWidth="1"/>
    <col min="16135" max="16135" width="67.28515625" customWidth="1"/>
    <col min="16136" max="16138" width="0" hidden="1" customWidth="1"/>
    <col min="16139" max="16139" width="27.85546875" customWidth="1"/>
    <col min="16140" max="16140" width="19.85546875" customWidth="1"/>
    <col min="16141" max="16141" width="13.5703125" customWidth="1"/>
    <col min="16142" max="16142" width="9.140625" customWidth="1"/>
  </cols>
  <sheetData>
    <row r="1" spans="1:16" ht="18.75" x14ac:dyDescent="0.3">
      <c r="A1" s="14" t="s">
        <v>251</v>
      </c>
      <c r="B1" s="14"/>
      <c r="G1" s="98" t="s">
        <v>335</v>
      </c>
    </row>
    <row r="2" spans="1:16" ht="18.75" x14ac:dyDescent="0.3">
      <c r="A2" s="14" t="s">
        <v>388</v>
      </c>
      <c r="B2" s="14"/>
    </row>
    <row r="3" spans="1:16" ht="15.75" x14ac:dyDescent="0.25">
      <c r="A3" s="47" t="s">
        <v>389</v>
      </c>
      <c r="B3" s="47"/>
      <c r="K3" s="48" t="s">
        <v>252</v>
      </c>
      <c r="L3" s="48" t="s">
        <v>253</v>
      </c>
      <c r="M3" s="48"/>
      <c r="N3" s="48"/>
    </row>
    <row r="4" spans="1:16" ht="6.75" customHeight="1" x14ac:dyDescent="0.25"/>
    <row r="5" spans="1:16" ht="30.75" customHeight="1" x14ac:dyDescent="0.25">
      <c r="A5" s="23" t="s">
        <v>77</v>
      </c>
      <c r="B5" s="49"/>
      <c r="C5" s="97" t="s">
        <v>78</v>
      </c>
      <c r="D5" s="23" t="s">
        <v>254</v>
      </c>
      <c r="E5" s="23" t="s">
        <v>377</v>
      </c>
      <c r="F5" s="23" t="s">
        <v>299</v>
      </c>
      <c r="G5" s="23" t="s">
        <v>80</v>
      </c>
      <c r="H5" s="54" t="s">
        <v>280</v>
      </c>
      <c r="I5" s="54" t="s">
        <v>292</v>
      </c>
      <c r="J5" s="54"/>
      <c r="K5" s="50" t="s">
        <v>255</v>
      </c>
      <c r="L5" s="50" t="s">
        <v>255</v>
      </c>
      <c r="M5" s="50" t="s">
        <v>257</v>
      </c>
      <c r="N5" s="50"/>
      <c r="P5" s="93" t="s">
        <v>377</v>
      </c>
    </row>
    <row r="6" spans="1:16" ht="30.75" customHeight="1" x14ac:dyDescent="0.25">
      <c r="A6" s="23"/>
      <c r="B6" s="62" t="s">
        <v>424</v>
      </c>
      <c r="C6" s="7"/>
      <c r="D6" s="102" t="s">
        <v>423</v>
      </c>
      <c r="E6" s="100"/>
      <c r="F6" s="100"/>
      <c r="G6" s="102" t="s">
        <v>415</v>
      </c>
      <c r="H6" s="54"/>
      <c r="I6" s="54"/>
      <c r="J6" s="101"/>
      <c r="K6" s="56"/>
      <c r="L6" s="56"/>
      <c r="M6" s="56"/>
      <c r="N6" s="56"/>
      <c r="P6" s="93"/>
    </row>
    <row r="7" spans="1:16" ht="30.75" customHeight="1" x14ac:dyDescent="0.25">
      <c r="A7" s="23"/>
      <c r="B7" s="62" t="s">
        <v>338</v>
      </c>
      <c r="C7" s="7"/>
      <c r="D7" s="102" t="s">
        <v>416</v>
      </c>
      <c r="E7" s="77" t="str">
        <f>D7</f>
        <v>January 15, 2020</v>
      </c>
      <c r="F7" s="100"/>
      <c r="G7" s="102" t="s">
        <v>314</v>
      </c>
      <c r="H7" s="54"/>
      <c r="I7" s="54"/>
      <c r="J7" s="101"/>
      <c r="K7" s="56"/>
      <c r="L7" s="56"/>
      <c r="M7" s="56"/>
      <c r="N7" s="56"/>
      <c r="P7" s="93"/>
    </row>
    <row r="8" spans="1:16" ht="30.75" customHeight="1" x14ac:dyDescent="0.25">
      <c r="A8" s="23"/>
      <c r="B8" s="62" t="s">
        <v>322</v>
      </c>
      <c r="C8" s="7"/>
      <c r="D8" s="23"/>
      <c r="E8" s="100"/>
      <c r="F8" s="100"/>
      <c r="G8" s="102" t="s">
        <v>417</v>
      </c>
      <c r="H8" s="54"/>
      <c r="I8" s="54"/>
      <c r="J8" s="101"/>
      <c r="K8" s="56"/>
      <c r="L8" s="56"/>
      <c r="M8" s="56"/>
      <c r="N8" s="56"/>
      <c r="P8" s="93"/>
    </row>
    <row r="9" spans="1:16" ht="30.75" customHeight="1" x14ac:dyDescent="0.25">
      <c r="A9" s="23"/>
      <c r="B9" s="62" t="s">
        <v>323</v>
      </c>
      <c r="C9" s="7"/>
      <c r="D9" s="102" t="s">
        <v>418</v>
      </c>
      <c r="E9" s="77" t="str">
        <f>D9</f>
        <v>February 7, 2020</v>
      </c>
      <c r="F9" s="77"/>
      <c r="G9" s="102" t="s">
        <v>206</v>
      </c>
      <c r="H9" s="54"/>
      <c r="I9" s="54"/>
      <c r="J9" s="101"/>
      <c r="K9" s="56"/>
      <c r="L9" s="56"/>
      <c r="M9" s="56"/>
      <c r="N9" s="56"/>
      <c r="P9" s="93"/>
    </row>
    <row r="10" spans="1:16" ht="30.75" customHeight="1" x14ac:dyDescent="0.25">
      <c r="A10" s="23"/>
      <c r="B10" s="110" t="s">
        <v>324</v>
      </c>
      <c r="C10" s="110"/>
      <c r="D10" s="102" t="s">
        <v>419</v>
      </c>
      <c r="E10" s="77" t="s">
        <v>425</v>
      </c>
      <c r="F10" s="100"/>
      <c r="G10" s="102" t="s">
        <v>275</v>
      </c>
      <c r="H10" s="54"/>
      <c r="I10" s="58"/>
      <c r="J10" s="101"/>
      <c r="K10" s="56"/>
      <c r="L10" s="56"/>
      <c r="M10" s="56"/>
      <c r="N10" s="56"/>
      <c r="P10" s="93"/>
    </row>
    <row r="11" spans="1:16" ht="30.75" customHeight="1" x14ac:dyDescent="0.25">
      <c r="A11" s="23"/>
      <c r="B11" s="88" t="s">
        <v>296</v>
      </c>
      <c r="C11" s="99"/>
      <c r="D11" s="58" t="s">
        <v>420</v>
      </c>
      <c r="E11" s="103" t="str">
        <f>D11</f>
        <v>February 27-March 2, 2020</v>
      </c>
      <c r="F11" s="100"/>
      <c r="G11" s="102" t="s">
        <v>275</v>
      </c>
      <c r="H11" s="54"/>
      <c r="I11" s="54"/>
      <c r="J11" s="101"/>
      <c r="K11" s="56"/>
      <c r="L11" s="56"/>
      <c r="M11" s="56"/>
      <c r="N11" s="56"/>
      <c r="P11" s="93"/>
    </row>
    <row r="12" spans="1:16" ht="78.75" customHeight="1" x14ac:dyDescent="0.25">
      <c r="A12" s="23"/>
      <c r="B12" s="108" t="s">
        <v>345</v>
      </c>
      <c r="C12" s="109"/>
      <c r="D12" s="58" t="str">
        <f>D11</f>
        <v>February 27-March 2, 2020</v>
      </c>
      <c r="E12" s="103" t="str">
        <f>E11</f>
        <v>February 27-March 2, 2020</v>
      </c>
      <c r="F12" s="100"/>
      <c r="G12" s="102" t="s">
        <v>426</v>
      </c>
      <c r="H12" s="54"/>
      <c r="I12" s="54"/>
      <c r="J12" s="101"/>
      <c r="K12" s="56"/>
      <c r="L12" s="56"/>
      <c r="M12" s="56"/>
      <c r="N12" s="56"/>
      <c r="P12" s="93"/>
    </row>
    <row r="13" spans="1:16" ht="30.75" customHeight="1" x14ac:dyDescent="0.25">
      <c r="A13" s="23"/>
      <c r="B13" s="106" t="s">
        <v>364</v>
      </c>
      <c r="C13" s="107"/>
      <c r="D13" s="58" t="s">
        <v>421</v>
      </c>
      <c r="E13" s="103" t="str">
        <f>D13</f>
        <v>March 3, 2020</v>
      </c>
      <c r="F13" s="100"/>
      <c r="G13" s="102" t="s">
        <v>427</v>
      </c>
      <c r="H13" s="54"/>
      <c r="I13" s="54"/>
      <c r="J13" s="101"/>
      <c r="K13" s="56"/>
      <c r="L13" s="56"/>
      <c r="M13" s="56"/>
      <c r="N13" s="56"/>
      <c r="P13" s="93"/>
    </row>
    <row r="14" spans="1:16" ht="30.75" customHeight="1" x14ac:dyDescent="0.25">
      <c r="A14" s="23"/>
      <c r="B14" s="108" t="s">
        <v>327</v>
      </c>
      <c r="C14" s="109"/>
      <c r="D14" s="104" t="s">
        <v>422</v>
      </c>
      <c r="E14" s="105" t="str">
        <f>D14</f>
        <v>March 3 - 30, 2020</v>
      </c>
      <c r="F14" s="100"/>
      <c r="G14" s="102" t="s">
        <v>428</v>
      </c>
      <c r="H14" s="54"/>
      <c r="I14" s="54"/>
      <c r="J14" s="101"/>
      <c r="K14" s="56"/>
      <c r="L14" s="56"/>
      <c r="M14" s="56"/>
      <c r="N14" s="56"/>
      <c r="P14" s="93"/>
    </row>
    <row r="15" spans="1:16" ht="36" customHeight="1" x14ac:dyDescent="0.25">
      <c r="A15" s="69">
        <v>1</v>
      </c>
      <c r="B15" s="110" t="s">
        <v>396</v>
      </c>
      <c r="C15" s="110"/>
      <c r="D15" s="41" t="s">
        <v>405</v>
      </c>
      <c r="E15" s="71"/>
      <c r="F15" s="63" t="s">
        <v>390</v>
      </c>
      <c r="G15" s="130" t="s">
        <v>304</v>
      </c>
      <c r="H15" s="20"/>
      <c r="I15" s="55"/>
      <c r="J15" s="60"/>
      <c r="K15" s="12">
        <v>2</v>
      </c>
      <c r="L15" s="12">
        <v>1</v>
      </c>
      <c r="M15">
        <f>K15-L15</f>
        <v>1</v>
      </c>
      <c r="N15">
        <f>K15-L15</f>
        <v>1</v>
      </c>
      <c r="P15" s="7"/>
    </row>
    <row r="16" spans="1:16" ht="46.5" customHeight="1" x14ac:dyDescent="0.25">
      <c r="A16" s="70" t="s">
        <v>326</v>
      </c>
      <c r="B16" s="106" t="s">
        <v>395</v>
      </c>
      <c r="C16" s="107"/>
      <c r="D16" s="131" t="s">
        <v>406</v>
      </c>
      <c r="E16" s="71"/>
      <c r="F16" s="63" t="s">
        <v>391</v>
      </c>
      <c r="G16" s="79" t="str">
        <f>G15</f>
        <v>EAM/FPBD</v>
      </c>
      <c r="H16" s="79"/>
      <c r="I16" s="61"/>
      <c r="J16" s="60"/>
      <c r="K16">
        <v>1</v>
      </c>
      <c r="P16" s="94" t="s">
        <v>256</v>
      </c>
    </row>
    <row r="17" spans="1:16" ht="20.25" hidden="1" customHeight="1" x14ac:dyDescent="0.25">
      <c r="A17" s="70"/>
      <c r="B17" s="7" t="s">
        <v>294</v>
      </c>
      <c r="C17" s="7"/>
      <c r="D17" s="131"/>
      <c r="E17" s="71"/>
      <c r="F17" s="64"/>
      <c r="G17" s="8"/>
      <c r="H17" s="75"/>
      <c r="I17" s="7"/>
      <c r="P17" s="7"/>
    </row>
    <row r="18" spans="1:16" s="12" customFormat="1" ht="30.75" customHeight="1" x14ac:dyDescent="0.25">
      <c r="A18" s="8">
        <v>3</v>
      </c>
      <c r="B18" s="106" t="s">
        <v>394</v>
      </c>
      <c r="C18" s="107"/>
      <c r="D18" s="131" t="s">
        <v>407</v>
      </c>
      <c r="E18" s="71"/>
      <c r="F18" s="86" t="s">
        <v>128</v>
      </c>
      <c r="G18" s="8" t="s">
        <v>275</v>
      </c>
      <c r="H18" s="88"/>
      <c r="I18" s="88"/>
      <c r="P18" s="88"/>
    </row>
    <row r="19" spans="1:16" s="12" customFormat="1" ht="20.25" customHeight="1" x14ac:dyDescent="0.25">
      <c r="A19" s="8">
        <v>4</v>
      </c>
      <c r="B19" s="88" t="s">
        <v>393</v>
      </c>
      <c r="C19" s="88"/>
      <c r="D19" s="131" t="s">
        <v>408</v>
      </c>
      <c r="E19" s="71"/>
      <c r="F19" s="86" t="s">
        <v>400</v>
      </c>
      <c r="G19" s="8" t="s">
        <v>275</v>
      </c>
      <c r="H19" s="88"/>
      <c r="I19" s="88"/>
      <c r="P19" s="88"/>
    </row>
    <row r="20" spans="1:16" ht="33" customHeight="1" x14ac:dyDescent="0.25">
      <c r="A20" s="8">
        <v>5</v>
      </c>
      <c r="B20" s="108" t="s">
        <v>392</v>
      </c>
      <c r="C20" s="109"/>
      <c r="D20" s="131" t="s">
        <v>409</v>
      </c>
      <c r="E20" s="71"/>
      <c r="F20" s="64" t="s">
        <v>128</v>
      </c>
      <c r="G20" s="8" t="s">
        <v>429</v>
      </c>
      <c r="H20" s="7"/>
      <c r="I20" s="7"/>
      <c r="P20" s="7"/>
    </row>
    <row r="21" spans="1:16" ht="20.25" customHeight="1" x14ac:dyDescent="0.25">
      <c r="A21" s="8">
        <v>6</v>
      </c>
      <c r="B21" s="7" t="s">
        <v>397</v>
      </c>
      <c r="C21" s="7"/>
      <c r="D21" s="131" t="s">
        <v>410</v>
      </c>
      <c r="E21" s="71"/>
      <c r="F21" s="64" t="s">
        <v>128</v>
      </c>
      <c r="G21" s="8" t="s">
        <v>275</v>
      </c>
      <c r="H21" s="7"/>
      <c r="I21" s="7"/>
      <c r="P21" s="7"/>
    </row>
    <row r="22" spans="1:16" ht="19.5" customHeight="1" x14ac:dyDescent="0.25">
      <c r="A22" s="8">
        <v>7</v>
      </c>
      <c r="B22" s="114" t="s">
        <v>411</v>
      </c>
      <c r="C22" s="115"/>
      <c r="D22" s="131" t="s">
        <v>412</v>
      </c>
      <c r="E22" s="71"/>
      <c r="F22" s="64" t="s">
        <v>133</v>
      </c>
      <c r="G22" s="8" t="s">
        <v>275</v>
      </c>
      <c r="H22" s="7"/>
      <c r="I22" s="7"/>
      <c r="P22" s="7"/>
    </row>
    <row r="23" spans="1:16" ht="30" customHeight="1" x14ac:dyDescent="0.25">
      <c r="A23" s="8">
        <v>8</v>
      </c>
      <c r="B23" s="114" t="s">
        <v>431</v>
      </c>
      <c r="C23" s="115"/>
      <c r="D23" s="131" t="s">
        <v>430</v>
      </c>
      <c r="E23" s="71"/>
      <c r="F23" s="64" t="s">
        <v>401</v>
      </c>
      <c r="G23" s="8" t="s">
        <v>275</v>
      </c>
      <c r="H23" s="7"/>
      <c r="I23" s="7"/>
      <c r="P23" s="7"/>
    </row>
    <row r="24" spans="1:16" ht="19.5" customHeight="1" x14ac:dyDescent="0.25">
      <c r="A24" s="8">
        <v>9</v>
      </c>
      <c r="B24" s="7" t="s">
        <v>399</v>
      </c>
      <c r="C24" s="7"/>
      <c r="D24" s="131" t="s">
        <v>413</v>
      </c>
      <c r="E24" s="72"/>
      <c r="F24" s="64" t="s">
        <v>402</v>
      </c>
      <c r="G24" s="8" t="s">
        <v>275</v>
      </c>
      <c r="H24" s="7"/>
      <c r="I24" s="7"/>
      <c r="P24" s="7"/>
    </row>
    <row r="25" spans="1:16" ht="20.25" customHeight="1" x14ac:dyDescent="0.25">
      <c r="A25" s="8">
        <v>10</v>
      </c>
      <c r="B25" s="7" t="s">
        <v>398</v>
      </c>
      <c r="C25" s="7"/>
      <c r="D25" s="132" t="s">
        <v>414</v>
      </c>
      <c r="E25" s="96"/>
      <c r="F25" s="64" t="s">
        <v>403</v>
      </c>
      <c r="G25" s="8" t="s">
        <v>275</v>
      </c>
      <c r="H25" s="7"/>
      <c r="I25" s="7"/>
      <c r="P25" s="7"/>
    </row>
    <row r="26" spans="1:16" ht="30" x14ac:dyDescent="0.25">
      <c r="A26" s="8"/>
      <c r="B26" s="7"/>
      <c r="C26" s="65" t="s">
        <v>191</v>
      </c>
      <c r="D26" s="85"/>
      <c r="E26" s="85"/>
      <c r="F26" s="50" t="s">
        <v>404</v>
      </c>
      <c r="G26" s="7"/>
      <c r="H26" s="7"/>
      <c r="I26" s="7"/>
      <c r="P26" s="7"/>
    </row>
    <row r="27" spans="1:16" x14ac:dyDescent="0.25">
      <c r="A27" s="68"/>
    </row>
  </sheetData>
  <mergeCells count="10">
    <mergeCell ref="B22:C22"/>
    <mergeCell ref="B23:C23"/>
    <mergeCell ref="B18:C18"/>
    <mergeCell ref="B20:C20"/>
    <mergeCell ref="B15:C15"/>
    <mergeCell ref="B16:C16"/>
    <mergeCell ref="B10:C10"/>
    <mergeCell ref="B12:C12"/>
    <mergeCell ref="B13:C13"/>
    <mergeCell ref="B14:C14"/>
  </mergeCells>
  <printOptions horizontalCentered="1"/>
  <pageMargins left="0.25" right="0.25" top="0.25" bottom="0.2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1"/>
  <sheetViews>
    <sheetView workbookViewId="0">
      <selection activeCell="C14" sqref="C14"/>
    </sheetView>
  </sheetViews>
  <sheetFormatPr defaultRowHeight="15" x14ac:dyDescent="0.25"/>
  <cols>
    <col min="1" max="1" width="25.85546875" style="1" customWidth="1"/>
    <col min="2" max="2" width="3.7109375" customWidth="1"/>
    <col min="3" max="3" width="39.28515625" customWidth="1"/>
    <col min="5" max="5" width="27.7109375" customWidth="1"/>
  </cols>
  <sheetData>
    <row r="1" spans="1:5" ht="21" x14ac:dyDescent="0.35">
      <c r="A1" s="117" t="s">
        <v>198</v>
      </c>
      <c r="B1" s="117"/>
      <c r="C1" s="117"/>
      <c r="D1" s="117"/>
      <c r="E1" s="117"/>
    </row>
    <row r="2" spans="1:5" ht="15.75" x14ac:dyDescent="0.25">
      <c r="A2" s="127" t="s">
        <v>258</v>
      </c>
      <c r="B2" s="128"/>
      <c r="C2" s="128"/>
      <c r="D2" s="128"/>
      <c r="E2" s="128"/>
    </row>
    <row r="3" spans="1:5" x14ac:dyDescent="0.25">
      <c r="A3" s="126" t="s">
        <v>199</v>
      </c>
      <c r="B3" s="126"/>
      <c r="C3" s="126"/>
      <c r="D3" s="126"/>
      <c r="E3" s="126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ht="18.75" x14ac:dyDescent="0.3">
      <c r="A6" s="121" t="s">
        <v>197</v>
      </c>
      <c r="B6" s="121"/>
      <c r="C6" s="121"/>
      <c r="D6" s="121"/>
      <c r="E6" s="121"/>
    </row>
    <row r="7" spans="1:5" x14ac:dyDescent="0.25">
      <c r="A7"/>
    </row>
    <row r="8" spans="1:5" ht="18.75" x14ac:dyDescent="0.3">
      <c r="A8" s="31" t="s">
        <v>212</v>
      </c>
      <c r="B8" s="31"/>
      <c r="C8" s="31"/>
      <c r="D8" s="31"/>
      <c r="E8" s="31"/>
    </row>
    <row r="10" spans="1:5" x14ac:dyDescent="0.25">
      <c r="A10" s="2" t="s">
        <v>196</v>
      </c>
      <c r="C10" t="s">
        <v>193</v>
      </c>
      <c r="E10" t="s">
        <v>192</v>
      </c>
    </row>
    <row r="11" spans="1:5" x14ac:dyDescent="0.25">
      <c r="A11" s="2" t="s">
        <v>207</v>
      </c>
      <c r="C11" t="s">
        <v>194</v>
      </c>
      <c r="E11" t="s">
        <v>250</v>
      </c>
    </row>
    <row r="12" spans="1:5" x14ac:dyDescent="0.25">
      <c r="A12" s="34" t="s">
        <v>208</v>
      </c>
      <c r="C12" t="s">
        <v>203</v>
      </c>
      <c r="E12" t="s">
        <v>204</v>
      </c>
    </row>
    <row r="13" spans="1:5" x14ac:dyDescent="0.25">
      <c r="A13" s="34" t="s">
        <v>209</v>
      </c>
      <c r="C13" t="s">
        <v>205</v>
      </c>
      <c r="E13" t="s">
        <v>206</v>
      </c>
    </row>
    <row r="14" spans="1:5" x14ac:dyDescent="0.25">
      <c r="A14" s="2" t="s">
        <v>210</v>
      </c>
      <c r="C14" t="s">
        <v>195</v>
      </c>
    </row>
    <row r="15" spans="1:5" x14ac:dyDescent="0.25">
      <c r="A15" s="2"/>
    </row>
    <row r="16" spans="1:5" ht="18.75" x14ac:dyDescent="0.3">
      <c r="A16" s="31" t="s">
        <v>211</v>
      </c>
    </row>
    <row r="17" spans="1:5" x14ac:dyDescent="0.25">
      <c r="A17" s="2"/>
    </row>
    <row r="18" spans="1:5" x14ac:dyDescent="0.25">
      <c r="A18" s="34" t="s">
        <v>213</v>
      </c>
      <c r="C18" t="s">
        <v>193</v>
      </c>
      <c r="E18" t="s">
        <v>192</v>
      </c>
    </row>
    <row r="19" spans="1:5" x14ac:dyDescent="0.25">
      <c r="A19" s="34" t="s">
        <v>214</v>
      </c>
      <c r="C19" t="s">
        <v>194</v>
      </c>
      <c r="E19" t="s">
        <v>250</v>
      </c>
    </row>
    <row r="20" spans="1:5" x14ac:dyDescent="0.25">
      <c r="A20" s="34" t="s">
        <v>215</v>
      </c>
      <c r="C20" t="s">
        <v>203</v>
      </c>
      <c r="E20" t="s">
        <v>204</v>
      </c>
    </row>
    <row r="21" spans="1:5" x14ac:dyDescent="0.25">
      <c r="A21" s="34" t="s">
        <v>216</v>
      </c>
      <c r="C21" t="s">
        <v>205</v>
      </c>
      <c r="E21" t="s">
        <v>206</v>
      </c>
    </row>
    <row r="22" spans="1:5" x14ac:dyDescent="0.25">
      <c r="A22" s="34" t="s">
        <v>217</v>
      </c>
      <c r="C22" t="s">
        <v>195</v>
      </c>
    </row>
    <row r="23" spans="1:5" x14ac:dyDescent="0.25">
      <c r="A23" s="2"/>
    </row>
    <row r="24" spans="1:5" x14ac:dyDescent="0.25">
      <c r="A24" s="34"/>
    </row>
    <row r="25" spans="1:5" ht="18.75" x14ac:dyDescent="0.3">
      <c r="A25" s="31" t="s">
        <v>218</v>
      </c>
      <c r="B25" s="31"/>
      <c r="C25" s="31"/>
      <c r="D25" s="31"/>
      <c r="E25" s="31"/>
    </row>
    <row r="27" spans="1:5" x14ac:dyDescent="0.25">
      <c r="A27" s="34" t="s">
        <v>219</v>
      </c>
      <c r="C27" t="s">
        <v>193</v>
      </c>
      <c r="E27" t="s">
        <v>192</v>
      </c>
    </row>
    <row r="28" spans="1:5" x14ac:dyDescent="0.25">
      <c r="A28" s="34" t="s">
        <v>220</v>
      </c>
      <c r="C28" t="s">
        <v>194</v>
      </c>
      <c r="E28" t="s">
        <v>250</v>
      </c>
    </row>
    <row r="29" spans="1:5" x14ac:dyDescent="0.25">
      <c r="A29" s="34" t="s">
        <v>221</v>
      </c>
      <c r="C29" t="s">
        <v>203</v>
      </c>
      <c r="E29" t="s">
        <v>204</v>
      </c>
    </row>
    <row r="30" spans="1:5" x14ac:dyDescent="0.25">
      <c r="A30" s="34" t="s">
        <v>222</v>
      </c>
      <c r="C30" t="s">
        <v>205</v>
      </c>
      <c r="E30" t="s">
        <v>206</v>
      </c>
    </row>
    <row r="31" spans="1:5" x14ac:dyDescent="0.25">
      <c r="A31" s="34" t="s">
        <v>223</v>
      </c>
      <c r="C31" t="s">
        <v>195</v>
      </c>
    </row>
    <row r="32" spans="1:5" x14ac:dyDescent="0.25">
      <c r="A32" s="34"/>
    </row>
    <row r="33" spans="1:5" ht="18.75" x14ac:dyDescent="0.3">
      <c r="A33" s="31" t="s">
        <v>211</v>
      </c>
    </row>
    <row r="34" spans="1:5" x14ac:dyDescent="0.25">
      <c r="A34" s="34"/>
    </row>
    <row r="35" spans="1:5" x14ac:dyDescent="0.25">
      <c r="A35" s="34" t="s">
        <v>224</v>
      </c>
      <c r="C35" t="s">
        <v>193</v>
      </c>
      <c r="E35" t="s">
        <v>192</v>
      </c>
    </row>
    <row r="36" spans="1:5" x14ac:dyDescent="0.25">
      <c r="A36" s="34" t="s">
        <v>225</v>
      </c>
      <c r="C36" t="s">
        <v>194</v>
      </c>
      <c r="E36" t="s">
        <v>250</v>
      </c>
    </row>
    <row r="37" spans="1:5" x14ac:dyDescent="0.25">
      <c r="A37" s="34" t="s">
        <v>226</v>
      </c>
      <c r="C37" t="s">
        <v>203</v>
      </c>
      <c r="E37" t="s">
        <v>204</v>
      </c>
    </row>
    <row r="38" spans="1:5" x14ac:dyDescent="0.25">
      <c r="A38" s="34" t="s">
        <v>227</v>
      </c>
      <c r="C38" t="s">
        <v>205</v>
      </c>
      <c r="E38" t="s">
        <v>206</v>
      </c>
    </row>
    <row r="39" spans="1:5" x14ac:dyDescent="0.25">
      <c r="A39" s="34" t="s">
        <v>228</v>
      </c>
      <c r="C39" t="s">
        <v>195</v>
      </c>
    </row>
    <row r="40" spans="1:5" x14ac:dyDescent="0.25">
      <c r="A40" s="2"/>
    </row>
    <row r="41" spans="1:5" s="35" customFormat="1" x14ac:dyDescent="0.25">
      <c r="A41" s="126" t="s">
        <v>229</v>
      </c>
      <c r="B41" s="126"/>
      <c r="C41" s="126"/>
      <c r="D41" s="126"/>
      <c r="E41" s="126"/>
    </row>
  </sheetData>
  <mergeCells count="5">
    <mergeCell ref="A41:E41"/>
    <mergeCell ref="A6:E6"/>
    <mergeCell ref="A1:E1"/>
    <mergeCell ref="A2:E2"/>
    <mergeCell ref="A3:E3"/>
  </mergeCells>
  <printOptions horizontalCentered="1"/>
  <pageMargins left="0" right="0" top="0.5" bottom="0.5" header="0.3" footer="0.3"/>
  <pageSetup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workbookViewId="0">
      <selection activeCell="D26" sqref="D26"/>
    </sheetView>
  </sheetViews>
  <sheetFormatPr defaultRowHeight="15" x14ac:dyDescent="0.25"/>
  <cols>
    <col min="1" max="1" width="4.7109375" customWidth="1"/>
    <col min="2" max="2" width="49.42578125" customWidth="1"/>
    <col min="3" max="3" width="22.28515625" customWidth="1"/>
    <col min="4" max="4" width="28.42578125" customWidth="1"/>
  </cols>
  <sheetData>
    <row r="1" spans="1:4" ht="23.25" x14ac:dyDescent="0.35">
      <c r="A1" s="116" t="s">
        <v>247</v>
      </c>
      <c r="B1" s="116"/>
      <c r="C1" s="116"/>
      <c r="D1" s="116"/>
    </row>
    <row r="2" spans="1:4" ht="21" x14ac:dyDescent="0.35">
      <c r="A2" s="125" t="s">
        <v>248</v>
      </c>
      <c r="B2" s="125"/>
      <c r="C2" s="125"/>
      <c r="D2" s="125"/>
    </row>
    <row r="3" spans="1:4" ht="21" x14ac:dyDescent="0.35">
      <c r="A3" s="36"/>
      <c r="B3" s="129" t="s">
        <v>241</v>
      </c>
      <c r="C3" s="129"/>
      <c r="D3" s="129"/>
    </row>
    <row r="4" spans="1:4" ht="21" x14ac:dyDescent="0.35">
      <c r="A4" s="36"/>
      <c r="B4" s="42"/>
      <c r="C4" s="42"/>
      <c r="D4" s="42"/>
    </row>
    <row r="5" spans="1:4" ht="17.25" customHeight="1" x14ac:dyDescent="0.35">
      <c r="A5" s="36"/>
      <c r="B5" s="42"/>
      <c r="C5" s="42"/>
      <c r="D5" s="42"/>
    </row>
    <row r="6" spans="1:4" ht="12.75" customHeight="1" thickBot="1" x14ac:dyDescent="0.3"/>
    <row r="7" spans="1:4" s="10" customFormat="1" ht="19.5" thickBot="1" x14ac:dyDescent="0.35">
      <c r="A7" s="119" t="s">
        <v>59</v>
      </c>
      <c r="B7" s="120"/>
      <c r="C7" s="9" t="s">
        <v>60</v>
      </c>
      <c r="D7" s="9" t="s">
        <v>4</v>
      </c>
    </row>
    <row r="9" spans="1:4" s="12" customFormat="1" ht="15.75" x14ac:dyDescent="0.25">
      <c r="A9" s="4" t="s">
        <v>2</v>
      </c>
      <c r="D9" s="11"/>
    </row>
    <row r="10" spans="1:4" x14ac:dyDescent="0.25">
      <c r="A10" s="1"/>
      <c r="B10" t="s">
        <v>37</v>
      </c>
      <c r="C10" t="s">
        <v>65</v>
      </c>
      <c r="D10" t="s">
        <v>242</v>
      </c>
    </row>
    <row r="11" spans="1:4" x14ac:dyDescent="0.25">
      <c r="A11" s="1"/>
      <c r="B11" t="s">
        <v>38</v>
      </c>
      <c r="C11" t="s">
        <v>65</v>
      </c>
      <c r="D11" t="s">
        <v>242</v>
      </c>
    </row>
    <row r="12" spans="1:4" x14ac:dyDescent="0.25">
      <c r="A12" s="1"/>
      <c r="B12" t="s">
        <v>39</v>
      </c>
      <c r="C12" t="s">
        <v>65</v>
      </c>
      <c r="D12" t="s">
        <v>242</v>
      </c>
    </row>
    <row r="13" spans="1:4" x14ac:dyDescent="0.25">
      <c r="A13" s="1"/>
      <c r="B13" t="s">
        <v>40</v>
      </c>
      <c r="C13" t="s">
        <v>65</v>
      </c>
      <c r="D13" t="s">
        <v>242</v>
      </c>
    </row>
    <row r="14" spans="1:4" x14ac:dyDescent="0.25">
      <c r="A14" s="1"/>
      <c r="B14" t="s">
        <v>41</v>
      </c>
      <c r="C14" t="s">
        <v>65</v>
      </c>
      <c r="D14" t="s">
        <v>242</v>
      </c>
    </row>
    <row r="15" spans="1:4" x14ac:dyDescent="0.25">
      <c r="A15" s="1"/>
      <c r="B15" t="s">
        <v>42</v>
      </c>
      <c r="C15" t="s">
        <v>62</v>
      </c>
      <c r="D15" t="s">
        <v>242</v>
      </c>
    </row>
    <row r="16" spans="1:4" x14ac:dyDescent="0.25">
      <c r="A16" s="1"/>
    </row>
    <row r="17" spans="1:4" x14ac:dyDescent="0.25">
      <c r="A17" s="1"/>
      <c r="B17" t="s">
        <v>19</v>
      </c>
      <c r="C17" t="s">
        <v>71</v>
      </c>
      <c r="D17" t="s">
        <v>242</v>
      </c>
    </row>
    <row r="18" spans="1:4" x14ac:dyDescent="0.25">
      <c r="A18" s="1"/>
    </row>
    <row r="19" spans="1:4" s="12" customFormat="1" ht="15.75" x14ac:dyDescent="0.25">
      <c r="A19" s="4" t="s">
        <v>3</v>
      </c>
      <c r="D19" s="11"/>
    </row>
    <row r="20" spans="1:4" x14ac:dyDescent="0.25">
      <c r="A20" s="1"/>
      <c r="B20" t="s">
        <v>43</v>
      </c>
      <c r="C20" t="s">
        <v>62</v>
      </c>
      <c r="D20" t="s">
        <v>243</v>
      </c>
    </row>
    <row r="21" spans="1:4" x14ac:dyDescent="0.25">
      <c r="A21" s="1"/>
      <c r="B21" t="s">
        <v>44</v>
      </c>
      <c r="C21" t="s">
        <v>62</v>
      </c>
      <c r="D21" t="s">
        <v>243</v>
      </c>
    </row>
    <row r="22" spans="1:4" x14ac:dyDescent="0.25">
      <c r="A22" s="1"/>
      <c r="B22" t="s">
        <v>45</v>
      </c>
      <c r="C22" t="s">
        <v>64</v>
      </c>
      <c r="D22" t="s">
        <v>243</v>
      </c>
    </row>
    <row r="23" spans="1:4" x14ac:dyDescent="0.25">
      <c r="A23" s="1"/>
      <c r="B23" t="s">
        <v>46</v>
      </c>
      <c r="C23" t="s">
        <v>64</v>
      </c>
      <c r="D23" t="s">
        <v>243</v>
      </c>
    </row>
    <row r="24" spans="1:4" x14ac:dyDescent="0.25">
      <c r="A24" s="1"/>
      <c r="B24" t="s">
        <v>47</v>
      </c>
      <c r="C24" t="s">
        <v>64</v>
      </c>
      <c r="D24" t="s">
        <v>243</v>
      </c>
    </row>
    <row r="25" spans="1:4" x14ac:dyDescent="0.25">
      <c r="A25" s="1"/>
      <c r="B25" t="s">
        <v>48</v>
      </c>
      <c r="C25" t="s">
        <v>64</v>
      </c>
      <c r="D25" t="s">
        <v>243</v>
      </c>
    </row>
    <row r="26" spans="1:4" x14ac:dyDescent="0.25">
      <c r="A26" s="1"/>
      <c r="B26" t="s">
        <v>51</v>
      </c>
      <c r="C26" t="s">
        <v>64</v>
      </c>
      <c r="D26" t="s">
        <v>243</v>
      </c>
    </row>
    <row r="27" spans="1:4" x14ac:dyDescent="0.25">
      <c r="A27" s="1"/>
      <c r="B27" t="s">
        <v>49</v>
      </c>
      <c r="C27" t="s">
        <v>62</v>
      </c>
      <c r="D27" t="s">
        <v>243</v>
      </c>
    </row>
    <row r="28" spans="1:4" x14ac:dyDescent="0.25">
      <c r="A28" s="1"/>
      <c r="B28" t="s">
        <v>50</v>
      </c>
      <c r="C28" t="s">
        <v>62</v>
      </c>
      <c r="D28" t="s">
        <v>243</v>
      </c>
    </row>
    <row r="30" spans="1:4" s="12" customFormat="1" ht="15.75" x14ac:dyDescent="0.25">
      <c r="A30" s="4" t="s">
        <v>66</v>
      </c>
      <c r="D30" s="11"/>
    </row>
    <row r="31" spans="1:4" x14ac:dyDescent="0.25">
      <c r="B31" t="s">
        <v>29</v>
      </c>
      <c r="C31" t="s">
        <v>67</v>
      </c>
      <c r="D31" t="s">
        <v>244</v>
      </c>
    </row>
    <row r="32" spans="1:4" x14ac:dyDescent="0.25">
      <c r="B32" t="s">
        <v>30</v>
      </c>
      <c r="C32" t="s">
        <v>67</v>
      </c>
      <c r="D32" t="s">
        <v>244</v>
      </c>
    </row>
    <row r="33" spans="1:4" x14ac:dyDescent="0.25">
      <c r="B33" t="s">
        <v>31</v>
      </c>
      <c r="C33" t="s">
        <v>67</v>
      </c>
      <c r="D33" t="s">
        <v>244</v>
      </c>
    </row>
    <row r="34" spans="1:4" x14ac:dyDescent="0.25">
      <c r="B34" t="s">
        <v>32</v>
      </c>
      <c r="C34" t="s">
        <v>67</v>
      </c>
      <c r="D34" t="s">
        <v>244</v>
      </c>
    </row>
    <row r="36" spans="1:4" s="12" customFormat="1" ht="15.75" x14ac:dyDescent="0.25">
      <c r="A36" s="4" t="s">
        <v>1</v>
      </c>
      <c r="D36" s="11"/>
    </row>
    <row r="37" spans="1:4" x14ac:dyDescent="0.25">
      <c r="A37" s="1"/>
      <c r="B37" t="s">
        <v>33</v>
      </c>
      <c r="C37" t="s">
        <v>68</v>
      </c>
      <c r="D37" t="s">
        <v>244</v>
      </c>
    </row>
    <row r="38" spans="1:4" x14ac:dyDescent="0.25">
      <c r="A38" s="1"/>
      <c r="B38" t="s">
        <v>36</v>
      </c>
      <c r="C38" t="s">
        <v>68</v>
      </c>
      <c r="D38" t="s">
        <v>244</v>
      </c>
    </row>
    <row r="40" spans="1:4" s="12" customFormat="1" ht="15.75" x14ac:dyDescent="0.25">
      <c r="A40" s="4" t="s">
        <v>69</v>
      </c>
      <c r="D40" s="11"/>
    </row>
    <row r="41" spans="1:4" x14ac:dyDescent="0.25">
      <c r="A41" s="1"/>
      <c r="B41" t="s">
        <v>20</v>
      </c>
      <c r="C41" t="s">
        <v>64</v>
      </c>
      <c r="D41" t="s">
        <v>245</v>
      </c>
    </row>
    <row r="42" spans="1:4" x14ac:dyDescent="0.25">
      <c r="A42" s="1"/>
      <c r="B42" t="s">
        <v>21</v>
      </c>
      <c r="C42" t="s">
        <v>64</v>
      </c>
      <c r="D42" t="s">
        <v>245</v>
      </c>
    </row>
    <row r="43" spans="1:4" x14ac:dyDescent="0.25">
      <c r="A43" s="1"/>
      <c r="B43" t="s">
        <v>22</v>
      </c>
      <c r="C43" t="s">
        <v>64</v>
      </c>
      <c r="D43" t="s">
        <v>245</v>
      </c>
    </row>
    <row r="44" spans="1:4" x14ac:dyDescent="0.25">
      <c r="A44" s="1"/>
      <c r="B44" t="s">
        <v>23</v>
      </c>
      <c r="C44" t="s">
        <v>70</v>
      </c>
      <c r="D44" t="s">
        <v>245</v>
      </c>
    </row>
    <row r="45" spans="1:4" x14ac:dyDescent="0.25">
      <c r="A45" s="1"/>
      <c r="B45" t="s">
        <v>24</v>
      </c>
      <c r="C45" t="s">
        <v>70</v>
      </c>
      <c r="D45" t="s">
        <v>245</v>
      </c>
    </row>
    <row r="46" spans="1:4" x14ac:dyDescent="0.25">
      <c r="A46" s="1"/>
      <c r="B46" t="s">
        <v>25</v>
      </c>
      <c r="C46" t="s">
        <v>70</v>
      </c>
      <c r="D46" t="s">
        <v>245</v>
      </c>
    </row>
    <row r="47" spans="1:4" x14ac:dyDescent="0.25">
      <c r="A47" s="1"/>
      <c r="B47" t="s">
        <v>26</v>
      </c>
      <c r="C47" t="s">
        <v>70</v>
      </c>
      <c r="D47" t="s">
        <v>245</v>
      </c>
    </row>
    <row r="48" spans="1:4" x14ac:dyDescent="0.25">
      <c r="A48" s="1"/>
      <c r="B48" t="s">
        <v>27</v>
      </c>
      <c r="C48" t="s">
        <v>70</v>
      </c>
      <c r="D48" t="s">
        <v>245</v>
      </c>
    </row>
    <row r="49" spans="1:4" x14ac:dyDescent="0.25">
      <c r="A49" s="1"/>
      <c r="B49" t="s">
        <v>28</v>
      </c>
      <c r="C49" t="s">
        <v>70</v>
      </c>
      <c r="D49" t="s">
        <v>245</v>
      </c>
    </row>
    <row r="51" spans="1:4" ht="15.75" x14ac:dyDescent="0.25">
      <c r="A51" s="4" t="s">
        <v>0</v>
      </c>
      <c r="D51" s="11"/>
    </row>
    <row r="52" spans="1:4" x14ac:dyDescent="0.25">
      <c r="A52" s="1"/>
      <c r="B52" t="s">
        <v>7</v>
      </c>
      <c r="C52" t="s">
        <v>71</v>
      </c>
      <c r="D52" t="s">
        <v>246</v>
      </c>
    </row>
    <row r="53" spans="1:4" x14ac:dyDescent="0.25">
      <c r="A53" s="1"/>
      <c r="B53" t="s">
        <v>8</v>
      </c>
      <c r="C53" t="s">
        <v>71</v>
      </c>
      <c r="D53" t="s">
        <v>246</v>
      </c>
    </row>
    <row r="54" spans="1:4" x14ac:dyDescent="0.25">
      <c r="A54" s="1"/>
      <c r="B54" t="s">
        <v>9</v>
      </c>
      <c r="C54" t="s">
        <v>71</v>
      </c>
      <c r="D54" t="s">
        <v>246</v>
      </c>
    </row>
    <row r="55" spans="1:4" x14ac:dyDescent="0.25">
      <c r="A55" s="1"/>
      <c r="B55" t="s">
        <v>11</v>
      </c>
      <c r="C55" t="s">
        <v>71</v>
      </c>
      <c r="D55" t="s">
        <v>246</v>
      </c>
    </row>
    <row r="56" spans="1:4" x14ac:dyDescent="0.25">
      <c r="A56" s="1"/>
      <c r="B56" t="s">
        <v>10</v>
      </c>
      <c r="C56" t="s">
        <v>71</v>
      </c>
      <c r="D56" t="s">
        <v>246</v>
      </c>
    </row>
    <row r="57" spans="1:4" x14ac:dyDescent="0.25">
      <c r="A57" s="1"/>
      <c r="B57" t="s">
        <v>15</v>
      </c>
      <c r="C57" t="s">
        <v>72</v>
      </c>
      <c r="D57" t="s">
        <v>246</v>
      </c>
    </row>
    <row r="58" spans="1:4" x14ac:dyDescent="0.25">
      <c r="A58" s="1"/>
      <c r="B58" t="s">
        <v>16</v>
      </c>
      <c r="C58" t="s">
        <v>72</v>
      </c>
      <c r="D58" t="s">
        <v>246</v>
      </c>
    </row>
    <row r="59" spans="1:4" x14ac:dyDescent="0.25">
      <c r="A59" s="1"/>
      <c r="B59" t="s">
        <v>17</v>
      </c>
      <c r="C59" t="s">
        <v>72</v>
      </c>
      <c r="D59" t="s">
        <v>246</v>
      </c>
    </row>
    <row r="60" spans="1:4" x14ac:dyDescent="0.25">
      <c r="A60" s="1"/>
      <c r="B60" t="s">
        <v>18</v>
      </c>
      <c r="C60" t="s">
        <v>72</v>
      </c>
      <c r="D60" t="s">
        <v>246</v>
      </c>
    </row>
    <row r="61" spans="1:4" x14ac:dyDescent="0.25">
      <c r="A61" s="1"/>
      <c r="B61" t="s">
        <v>12</v>
      </c>
      <c r="C61" t="s">
        <v>72</v>
      </c>
      <c r="D61" t="s">
        <v>246</v>
      </c>
    </row>
    <row r="62" spans="1:4" x14ac:dyDescent="0.25">
      <c r="A62" s="1"/>
      <c r="B62" t="s">
        <v>13</v>
      </c>
      <c r="C62" t="s">
        <v>72</v>
      </c>
      <c r="D62" t="s">
        <v>246</v>
      </c>
    </row>
    <row r="63" spans="1:4" x14ac:dyDescent="0.25">
      <c r="A63" s="1"/>
      <c r="B63" t="s">
        <v>14</v>
      </c>
      <c r="C63" t="s">
        <v>72</v>
      </c>
      <c r="D63" t="s">
        <v>246</v>
      </c>
    </row>
    <row r="64" spans="1:4" x14ac:dyDescent="0.25">
      <c r="A64" s="1"/>
    </row>
    <row r="67" spans="1:1" x14ac:dyDescent="0.25">
      <c r="A67" t="s">
        <v>73</v>
      </c>
    </row>
  </sheetData>
  <mergeCells count="4">
    <mergeCell ref="A1:D1"/>
    <mergeCell ref="A2:D2"/>
    <mergeCell ref="A7:B7"/>
    <mergeCell ref="B3:D3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1"/>
  <sheetViews>
    <sheetView workbookViewId="0">
      <pane xSplit="3" ySplit="10" topLeftCell="E14" activePane="bottomRight" state="frozen"/>
      <selection pane="topRight" activeCell="G1" sqref="G1"/>
      <selection pane="bottomLeft" activeCell="A7" sqref="A7"/>
      <selection pane="bottomRight" activeCell="B17" sqref="B17:C17"/>
    </sheetView>
  </sheetViews>
  <sheetFormatPr defaultRowHeight="15" x14ac:dyDescent="0.25"/>
  <cols>
    <col min="1" max="1" width="6.85546875" customWidth="1"/>
    <col min="2" max="2" width="4.85546875" customWidth="1"/>
    <col min="3" max="3" width="68.140625" customWidth="1"/>
    <col min="4" max="5" width="22.85546875" style="83" customWidth="1"/>
    <col min="6" max="6" width="12.7109375" customWidth="1"/>
    <col min="7" max="7" width="20.140625" customWidth="1"/>
    <col min="8" max="8" width="21" customWidth="1"/>
    <col min="9" max="9" width="47" customWidth="1"/>
    <col min="10" max="10" width="18.42578125" customWidth="1"/>
    <col min="11" max="13" width="13.5703125" customWidth="1"/>
    <col min="14" max="14" width="11.7109375" customWidth="1"/>
    <col min="15" max="15" width="9.140625" customWidth="1"/>
    <col min="16" max="16" width="31.5703125" customWidth="1"/>
    <col min="261" max="261" width="6.85546875" customWidth="1"/>
    <col min="262" max="262" width="4.85546875" customWidth="1"/>
    <col min="263" max="263" width="67.28515625" customWidth="1"/>
    <col min="264" max="266" width="0" hidden="1" customWidth="1"/>
    <col min="267" max="267" width="27.85546875" customWidth="1"/>
    <col min="268" max="268" width="19.85546875" customWidth="1"/>
    <col min="269" max="269" width="13.5703125" customWidth="1"/>
    <col min="270" max="270" width="9.140625" customWidth="1"/>
    <col min="517" max="517" width="6.85546875" customWidth="1"/>
    <col min="518" max="518" width="4.85546875" customWidth="1"/>
    <col min="519" max="519" width="67.28515625" customWidth="1"/>
    <col min="520" max="522" width="0" hidden="1" customWidth="1"/>
    <col min="523" max="523" width="27.85546875" customWidth="1"/>
    <col min="524" max="524" width="19.85546875" customWidth="1"/>
    <col min="525" max="525" width="13.5703125" customWidth="1"/>
    <col min="526" max="526" width="9.140625" customWidth="1"/>
    <col min="773" max="773" width="6.85546875" customWidth="1"/>
    <col min="774" max="774" width="4.85546875" customWidth="1"/>
    <col min="775" max="775" width="67.28515625" customWidth="1"/>
    <col min="776" max="778" width="0" hidden="1" customWidth="1"/>
    <col min="779" max="779" width="27.85546875" customWidth="1"/>
    <col min="780" max="780" width="19.85546875" customWidth="1"/>
    <col min="781" max="781" width="13.5703125" customWidth="1"/>
    <col min="782" max="782" width="9.140625" customWidth="1"/>
    <col min="1029" max="1029" width="6.85546875" customWidth="1"/>
    <col min="1030" max="1030" width="4.85546875" customWidth="1"/>
    <col min="1031" max="1031" width="67.28515625" customWidth="1"/>
    <col min="1032" max="1034" width="0" hidden="1" customWidth="1"/>
    <col min="1035" max="1035" width="27.85546875" customWidth="1"/>
    <col min="1036" max="1036" width="19.85546875" customWidth="1"/>
    <col min="1037" max="1037" width="13.5703125" customWidth="1"/>
    <col min="1038" max="1038" width="9.140625" customWidth="1"/>
    <col min="1285" max="1285" width="6.85546875" customWidth="1"/>
    <col min="1286" max="1286" width="4.85546875" customWidth="1"/>
    <col min="1287" max="1287" width="67.28515625" customWidth="1"/>
    <col min="1288" max="1290" width="0" hidden="1" customWidth="1"/>
    <col min="1291" max="1291" width="27.85546875" customWidth="1"/>
    <col min="1292" max="1292" width="19.85546875" customWidth="1"/>
    <col min="1293" max="1293" width="13.5703125" customWidth="1"/>
    <col min="1294" max="1294" width="9.140625" customWidth="1"/>
    <col min="1541" max="1541" width="6.85546875" customWidth="1"/>
    <col min="1542" max="1542" width="4.85546875" customWidth="1"/>
    <col min="1543" max="1543" width="67.28515625" customWidth="1"/>
    <col min="1544" max="1546" width="0" hidden="1" customWidth="1"/>
    <col min="1547" max="1547" width="27.85546875" customWidth="1"/>
    <col min="1548" max="1548" width="19.85546875" customWidth="1"/>
    <col min="1549" max="1549" width="13.5703125" customWidth="1"/>
    <col min="1550" max="1550" width="9.140625" customWidth="1"/>
    <col min="1797" max="1797" width="6.85546875" customWidth="1"/>
    <col min="1798" max="1798" width="4.85546875" customWidth="1"/>
    <col min="1799" max="1799" width="67.28515625" customWidth="1"/>
    <col min="1800" max="1802" width="0" hidden="1" customWidth="1"/>
    <col min="1803" max="1803" width="27.85546875" customWidth="1"/>
    <col min="1804" max="1804" width="19.85546875" customWidth="1"/>
    <col min="1805" max="1805" width="13.5703125" customWidth="1"/>
    <col min="1806" max="1806" width="9.140625" customWidth="1"/>
    <col min="2053" max="2053" width="6.85546875" customWidth="1"/>
    <col min="2054" max="2054" width="4.85546875" customWidth="1"/>
    <col min="2055" max="2055" width="67.28515625" customWidth="1"/>
    <col min="2056" max="2058" width="0" hidden="1" customWidth="1"/>
    <col min="2059" max="2059" width="27.85546875" customWidth="1"/>
    <col min="2060" max="2060" width="19.85546875" customWidth="1"/>
    <col min="2061" max="2061" width="13.5703125" customWidth="1"/>
    <col min="2062" max="2062" width="9.140625" customWidth="1"/>
    <col min="2309" max="2309" width="6.85546875" customWidth="1"/>
    <col min="2310" max="2310" width="4.85546875" customWidth="1"/>
    <col min="2311" max="2311" width="67.28515625" customWidth="1"/>
    <col min="2312" max="2314" width="0" hidden="1" customWidth="1"/>
    <col min="2315" max="2315" width="27.85546875" customWidth="1"/>
    <col min="2316" max="2316" width="19.85546875" customWidth="1"/>
    <col min="2317" max="2317" width="13.5703125" customWidth="1"/>
    <col min="2318" max="2318" width="9.140625" customWidth="1"/>
    <col min="2565" max="2565" width="6.85546875" customWidth="1"/>
    <col min="2566" max="2566" width="4.85546875" customWidth="1"/>
    <col min="2567" max="2567" width="67.28515625" customWidth="1"/>
    <col min="2568" max="2570" width="0" hidden="1" customWidth="1"/>
    <col min="2571" max="2571" width="27.85546875" customWidth="1"/>
    <col min="2572" max="2572" width="19.85546875" customWidth="1"/>
    <col min="2573" max="2573" width="13.5703125" customWidth="1"/>
    <col min="2574" max="2574" width="9.140625" customWidth="1"/>
    <col min="2821" max="2821" width="6.85546875" customWidth="1"/>
    <col min="2822" max="2822" width="4.85546875" customWidth="1"/>
    <col min="2823" max="2823" width="67.28515625" customWidth="1"/>
    <col min="2824" max="2826" width="0" hidden="1" customWidth="1"/>
    <col min="2827" max="2827" width="27.85546875" customWidth="1"/>
    <col min="2828" max="2828" width="19.85546875" customWidth="1"/>
    <col min="2829" max="2829" width="13.5703125" customWidth="1"/>
    <col min="2830" max="2830" width="9.140625" customWidth="1"/>
    <col min="3077" max="3077" width="6.85546875" customWidth="1"/>
    <col min="3078" max="3078" width="4.85546875" customWidth="1"/>
    <col min="3079" max="3079" width="67.28515625" customWidth="1"/>
    <col min="3080" max="3082" width="0" hidden="1" customWidth="1"/>
    <col min="3083" max="3083" width="27.85546875" customWidth="1"/>
    <col min="3084" max="3084" width="19.85546875" customWidth="1"/>
    <col min="3085" max="3085" width="13.5703125" customWidth="1"/>
    <col min="3086" max="3086" width="9.140625" customWidth="1"/>
    <col min="3333" max="3333" width="6.85546875" customWidth="1"/>
    <col min="3334" max="3334" width="4.85546875" customWidth="1"/>
    <col min="3335" max="3335" width="67.28515625" customWidth="1"/>
    <col min="3336" max="3338" width="0" hidden="1" customWidth="1"/>
    <col min="3339" max="3339" width="27.85546875" customWidth="1"/>
    <col min="3340" max="3340" width="19.85546875" customWidth="1"/>
    <col min="3341" max="3341" width="13.5703125" customWidth="1"/>
    <col min="3342" max="3342" width="9.140625" customWidth="1"/>
    <col min="3589" max="3589" width="6.85546875" customWidth="1"/>
    <col min="3590" max="3590" width="4.85546875" customWidth="1"/>
    <col min="3591" max="3591" width="67.28515625" customWidth="1"/>
    <col min="3592" max="3594" width="0" hidden="1" customWidth="1"/>
    <col min="3595" max="3595" width="27.85546875" customWidth="1"/>
    <col min="3596" max="3596" width="19.85546875" customWidth="1"/>
    <col min="3597" max="3597" width="13.5703125" customWidth="1"/>
    <col min="3598" max="3598" width="9.140625" customWidth="1"/>
    <col min="3845" max="3845" width="6.85546875" customWidth="1"/>
    <col min="3846" max="3846" width="4.85546875" customWidth="1"/>
    <col min="3847" max="3847" width="67.28515625" customWidth="1"/>
    <col min="3848" max="3850" width="0" hidden="1" customWidth="1"/>
    <col min="3851" max="3851" width="27.85546875" customWidth="1"/>
    <col min="3852" max="3852" width="19.85546875" customWidth="1"/>
    <col min="3853" max="3853" width="13.5703125" customWidth="1"/>
    <col min="3854" max="3854" width="9.140625" customWidth="1"/>
    <col min="4101" max="4101" width="6.85546875" customWidth="1"/>
    <col min="4102" max="4102" width="4.85546875" customWidth="1"/>
    <col min="4103" max="4103" width="67.28515625" customWidth="1"/>
    <col min="4104" max="4106" width="0" hidden="1" customWidth="1"/>
    <col min="4107" max="4107" width="27.85546875" customWidth="1"/>
    <col min="4108" max="4108" width="19.85546875" customWidth="1"/>
    <col min="4109" max="4109" width="13.5703125" customWidth="1"/>
    <col min="4110" max="4110" width="9.140625" customWidth="1"/>
    <col min="4357" max="4357" width="6.85546875" customWidth="1"/>
    <col min="4358" max="4358" width="4.85546875" customWidth="1"/>
    <col min="4359" max="4359" width="67.28515625" customWidth="1"/>
    <col min="4360" max="4362" width="0" hidden="1" customWidth="1"/>
    <col min="4363" max="4363" width="27.85546875" customWidth="1"/>
    <col min="4364" max="4364" width="19.85546875" customWidth="1"/>
    <col min="4365" max="4365" width="13.5703125" customWidth="1"/>
    <col min="4366" max="4366" width="9.140625" customWidth="1"/>
    <col min="4613" max="4613" width="6.85546875" customWidth="1"/>
    <col min="4614" max="4614" width="4.85546875" customWidth="1"/>
    <col min="4615" max="4615" width="67.28515625" customWidth="1"/>
    <col min="4616" max="4618" width="0" hidden="1" customWidth="1"/>
    <col min="4619" max="4619" width="27.85546875" customWidth="1"/>
    <col min="4620" max="4620" width="19.85546875" customWidth="1"/>
    <col min="4621" max="4621" width="13.5703125" customWidth="1"/>
    <col min="4622" max="4622" width="9.140625" customWidth="1"/>
    <col min="4869" max="4869" width="6.85546875" customWidth="1"/>
    <col min="4870" max="4870" width="4.85546875" customWidth="1"/>
    <col min="4871" max="4871" width="67.28515625" customWidth="1"/>
    <col min="4872" max="4874" width="0" hidden="1" customWidth="1"/>
    <col min="4875" max="4875" width="27.85546875" customWidth="1"/>
    <col min="4876" max="4876" width="19.85546875" customWidth="1"/>
    <col min="4877" max="4877" width="13.5703125" customWidth="1"/>
    <col min="4878" max="4878" width="9.140625" customWidth="1"/>
    <col min="5125" max="5125" width="6.85546875" customWidth="1"/>
    <col min="5126" max="5126" width="4.85546875" customWidth="1"/>
    <col min="5127" max="5127" width="67.28515625" customWidth="1"/>
    <col min="5128" max="5130" width="0" hidden="1" customWidth="1"/>
    <col min="5131" max="5131" width="27.85546875" customWidth="1"/>
    <col min="5132" max="5132" width="19.85546875" customWidth="1"/>
    <col min="5133" max="5133" width="13.5703125" customWidth="1"/>
    <col min="5134" max="5134" width="9.140625" customWidth="1"/>
    <col min="5381" max="5381" width="6.85546875" customWidth="1"/>
    <col min="5382" max="5382" width="4.85546875" customWidth="1"/>
    <col min="5383" max="5383" width="67.28515625" customWidth="1"/>
    <col min="5384" max="5386" width="0" hidden="1" customWidth="1"/>
    <col min="5387" max="5387" width="27.85546875" customWidth="1"/>
    <col min="5388" max="5388" width="19.85546875" customWidth="1"/>
    <col min="5389" max="5389" width="13.5703125" customWidth="1"/>
    <col min="5390" max="5390" width="9.140625" customWidth="1"/>
    <col min="5637" max="5637" width="6.85546875" customWidth="1"/>
    <col min="5638" max="5638" width="4.85546875" customWidth="1"/>
    <col min="5639" max="5639" width="67.28515625" customWidth="1"/>
    <col min="5640" max="5642" width="0" hidden="1" customWidth="1"/>
    <col min="5643" max="5643" width="27.85546875" customWidth="1"/>
    <col min="5644" max="5644" width="19.85546875" customWidth="1"/>
    <col min="5645" max="5645" width="13.5703125" customWidth="1"/>
    <col min="5646" max="5646" width="9.140625" customWidth="1"/>
    <col min="5893" max="5893" width="6.85546875" customWidth="1"/>
    <col min="5894" max="5894" width="4.85546875" customWidth="1"/>
    <col min="5895" max="5895" width="67.28515625" customWidth="1"/>
    <col min="5896" max="5898" width="0" hidden="1" customWidth="1"/>
    <col min="5899" max="5899" width="27.85546875" customWidth="1"/>
    <col min="5900" max="5900" width="19.85546875" customWidth="1"/>
    <col min="5901" max="5901" width="13.5703125" customWidth="1"/>
    <col min="5902" max="5902" width="9.140625" customWidth="1"/>
    <col min="6149" max="6149" width="6.85546875" customWidth="1"/>
    <col min="6150" max="6150" width="4.85546875" customWidth="1"/>
    <col min="6151" max="6151" width="67.28515625" customWidth="1"/>
    <col min="6152" max="6154" width="0" hidden="1" customWidth="1"/>
    <col min="6155" max="6155" width="27.85546875" customWidth="1"/>
    <col min="6156" max="6156" width="19.85546875" customWidth="1"/>
    <col min="6157" max="6157" width="13.5703125" customWidth="1"/>
    <col min="6158" max="6158" width="9.140625" customWidth="1"/>
    <col min="6405" max="6405" width="6.85546875" customWidth="1"/>
    <col min="6406" max="6406" width="4.85546875" customWidth="1"/>
    <col min="6407" max="6407" width="67.28515625" customWidth="1"/>
    <col min="6408" max="6410" width="0" hidden="1" customWidth="1"/>
    <col min="6411" max="6411" width="27.85546875" customWidth="1"/>
    <col min="6412" max="6412" width="19.85546875" customWidth="1"/>
    <col min="6413" max="6413" width="13.5703125" customWidth="1"/>
    <col min="6414" max="6414" width="9.140625" customWidth="1"/>
    <col min="6661" max="6661" width="6.85546875" customWidth="1"/>
    <col min="6662" max="6662" width="4.85546875" customWidth="1"/>
    <col min="6663" max="6663" width="67.28515625" customWidth="1"/>
    <col min="6664" max="6666" width="0" hidden="1" customWidth="1"/>
    <col min="6667" max="6667" width="27.85546875" customWidth="1"/>
    <col min="6668" max="6668" width="19.85546875" customWidth="1"/>
    <col min="6669" max="6669" width="13.5703125" customWidth="1"/>
    <col min="6670" max="6670" width="9.140625" customWidth="1"/>
    <col min="6917" max="6917" width="6.85546875" customWidth="1"/>
    <col min="6918" max="6918" width="4.85546875" customWidth="1"/>
    <col min="6919" max="6919" width="67.28515625" customWidth="1"/>
    <col min="6920" max="6922" width="0" hidden="1" customWidth="1"/>
    <col min="6923" max="6923" width="27.85546875" customWidth="1"/>
    <col min="6924" max="6924" width="19.85546875" customWidth="1"/>
    <col min="6925" max="6925" width="13.5703125" customWidth="1"/>
    <col min="6926" max="6926" width="9.140625" customWidth="1"/>
    <col min="7173" max="7173" width="6.85546875" customWidth="1"/>
    <col min="7174" max="7174" width="4.85546875" customWidth="1"/>
    <col min="7175" max="7175" width="67.28515625" customWidth="1"/>
    <col min="7176" max="7178" width="0" hidden="1" customWidth="1"/>
    <col min="7179" max="7179" width="27.85546875" customWidth="1"/>
    <col min="7180" max="7180" width="19.85546875" customWidth="1"/>
    <col min="7181" max="7181" width="13.5703125" customWidth="1"/>
    <col min="7182" max="7182" width="9.140625" customWidth="1"/>
    <col min="7429" max="7429" width="6.85546875" customWidth="1"/>
    <col min="7430" max="7430" width="4.85546875" customWidth="1"/>
    <col min="7431" max="7431" width="67.28515625" customWidth="1"/>
    <col min="7432" max="7434" width="0" hidden="1" customWidth="1"/>
    <col min="7435" max="7435" width="27.85546875" customWidth="1"/>
    <col min="7436" max="7436" width="19.85546875" customWidth="1"/>
    <col min="7437" max="7437" width="13.5703125" customWidth="1"/>
    <col min="7438" max="7438" width="9.140625" customWidth="1"/>
    <col min="7685" max="7685" width="6.85546875" customWidth="1"/>
    <col min="7686" max="7686" width="4.85546875" customWidth="1"/>
    <col min="7687" max="7687" width="67.28515625" customWidth="1"/>
    <col min="7688" max="7690" width="0" hidden="1" customWidth="1"/>
    <col min="7691" max="7691" width="27.85546875" customWidth="1"/>
    <col min="7692" max="7692" width="19.85546875" customWidth="1"/>
    <col min="7693" max="7693" width="13.5703125" customWidth="1"/>
    <col min="7694" max="7694" width="9.140625" customWidth="1"/>
    <col min="7941" max="7941" width="6.85546875" customWidth="1"/>
    <col min="7942" max="7942" width="4.85546875" customWidth="1"/>
    <col min="7943" max="7943" width="67.28515625" customWidth="1"/>
    <col min="7944" max="7946" width="0" hidden="1" customWidth="1"/>
    <col min="7947" max="7947" width="27.85546875" customWidth="1"/>
    <col min="7948" max="7948" width="19.85546875" customWidth="1"/>
    <col min="7949" max="7949" width="13.5703125" customWidth="1"/>
    <col min="7950" max="7950" width="9.140625" customWidth="1"/>
    <col min="8197" max="8197" width="6.85546875" customWidth="1"/>
    <col min="8198" max="8198" width="4.85546875" customWidth="1"/>
    <col min="8199" max="8199" width="67.28515625" customWidth="1"/>
    <col min="8200" max="8202" width="0" hidden="1" customWidth="1"/>
    <col min="8203" max="8203" width="27.85546875" customWidth="1"/>
    <col min="8204" max="8204" width="19.85546875" customWidth="1"/>
    <col min="8205" max="8205" width="13.5703125" customWidth="1"/>
    <col min="8206" max="8206" width="9.140625" customWidth="1"/>
    <col min="8453" max="8453" width="6.85546875" customWidth="1"/>
    <col min="8454" max="8454" width="4.85546875" customWidth="1"/>
    <col min="8455" max="8455" width="67.28515625" customWidth="1"/>
    <col min="8456" max="8458" width="0" hidden="1" customWidth="1"/>
    <col min="8459" max="8459" width="27.85546875" customWidth="1"/>
    <col min="8460" max="8460" width="19.85546875" customWidth="1"/>
    <col min="8461" max="8461" width="13.5703125" customWidth="1"/>
    <col min="8462" max="8462" width="9.140625" customWidth="1"/>
    <col min="8709" max="8709" width="6.85546875" customWidth="1"/>
    <col min="8710" max="8710" width="4.85546875" customWidth="1"/>
    <col min="8711" max="8711" width="67.28515625" customWidth="1"/>
    <col min="8712" max="8714" width="0" hidden="1" customWidth="1"/>
    <col min="8715" max="8715" width="27.85546875" customWidth="1"/>
    <col min="8716" max="8716" width="19.85546875" customWidth="1"/>
    <col min="8717" max="8717" width="13.5703125" customWidth="1"/>
    <col min="8718" max="8718" width="9.140625" customWidth="1"/>
    <col min="8965" max="8965" width="6.85546875" customWidth="1"/>
    <col min="8966" max="8966" width="4.85546875" customWidth="1"/>
    <col min="8967" max="8967" width="67.28515625" customWidth="1"/>
    <col min="8968" max="8970" width="0" hidden="1" customWidth="1"/>
    <col min="8971" max="8971" width="27.85546875" customWidth="1"/>
    <col min="8972" max="8972" width="19.85546875" customWidth="1"/>
    <col min="8973" max="8973" width="13.5703125" customWidth="1"/>
    <col min="8974" max="8974" width="9.140625" customWidth="1"/>
    <col min="9221" max="9221" width="6.85546875" customWidth="1"/>
    <col min="9222" max="9222" width="4.85546875" customWidth="1"/>
    <col min="9223" max="9223" width="67.28515625" customWidth="1"/>
    <col min="9224" max="9226" width="0" hidden="1" customWidth="1"/>
    <col min="9227" max="9227" width="27.85546875" customWidth="1"/>
    <col min="9228" max="9228" width="19.85546875" customWidth="1"/>
    <col min="9229" max="9229" width="13.5703125" customWidth="1"/>
    <col min="9230" max="9230" width="9.140625" customWidth="1"/>
    <col min="9477" max="9477" width="6.85546875" customWidth="1"/>
    <col min="9478" max="9478" width="4.85546875" customWidth="1"/>
    <col min="9479" max="9479" width="67.28515625" customWidth="1"/>
    <col min="9480" max="9482" width="0" hidden="1" customWidth="1"/>
    <col min="9483" max="9483" width="27.85546875" customWidth="1"/>
    <col min="9484" max="9484" width="19.85546875" customWidth="1"/>
    <col min="9485" max="9485" width="13.5703125" customWidth="1"/>
    <col min="9486" max="9486" width="9.140625" customWidth="1"/>
    <col min="9733" max="9733" width="6.85546875" customWidth="1"/>
    <col min="9734" max="9734" width="4.85546875" customWidth="1"/>
    <col min="9735" max="9735" width="67.28515625" customWidth="1"/>
    <col min="9736" max="9738" width="0" hidden="1" customWidth="1"/>
    <col min="9739" max="9739" width="27.85546875" customWidth="1"/>
    <col min="9740" max="9740" width="19.85546875" customWidth="1"/>
    <col min="9741" max="9741" width="13.5703125" customWidth="1"/>
    <col min="9742" max="9742" width="9.140625" customWidth="1"/>
    <col min="9989" max="9989" width="6.85546875" customWidth="1"/>
    <col min="9990" max="9990" width="4.85546875" customWidth="1"/>
    <col min="9991" max="9991" width="67.28515625" customWidth="1"/>
    <col min="9992" max="9994" width="0" hidden="1" customWidth="1"/>
    <col min="9995" max="9995" width="27.85546875" customWidth="1"/>
    <col min="9996" max="9996" width="19.85546875" customWidth="1"/>
    <col min="9997" max="9997" width="13.5703125" customWidth="1"/>
    <col min="9998" max="9998" width="9.140625" customWidth="1"/>
    <col min="10245" max="10245" width="6.85546875" customWidth="1"/>
    <col min="10246" max="10246" width="4.85546875" customWidth="1"/>
    <col min="10247" max="10247" width="67.28515625" customWidth="1"/>
    <col min="10248" max="10250" width="0" hidden="1" customWidth="1"/>
    <col min="10251" max="10251" width="27.85546875" customWidth="1"/>
    <col min="10252" max="10252" width="19.85546875" customWidth="1"/>
    <col min="10253" max="10253" width="13.5703125" customWidth="1"/>
    <col min="10254" max="10254" width="9.140625" customWidth="1"/>
    <col min="10501" max="10501" width="6.85546875" customWidth="1"/>
    <col min="10502" max="10502" width="4.85546875" customWidth="1"/>
    <col min="10503" max="10503" width="67.28515625" customWidth="1"/>
    <col min="10504" max="10506" width="0" hidden="1" customWidth="1"/>
    <col min="10507" max="10507" width="27.85546875" customWidth="1"/>
    <col min="10508" max="10508" width="19.85546875" customWidth="1"/>
    <col min="10509" max="10509" width="13.5703125" customWidth="1"/>
    <col min="10510" max="10510" width="9.140625" customWidth="1"/>
    <col min="10757" max="10757" width="6.85546875" customWidth="1"/>
    <col min="10758" max="10758" width="4.85546875" customWidth="1"/>
    <col min="10759" max="10759" width="67.28515625" customWidth="1"/>
    <col min="10760" max="10762" width="0" hidden="1" customWidth="1"/>
    <col min="10763" max="10763" width="27.85546875" customWidth="1"/>
    <col min="10764" max="10764" width="19.85546875" customWidth="1"/>
    <col min="10765" max="10765" width="13.5703125" customWidth="1"/>
    <col min="10766" max="10766" width="9.140625" customWidth="1"/>
    <col min="11013" max="11013" width="6.85546875" customWidth="1"/>
    <col min="11014" max="11014" width="4.85546875" customWidth="1"/>
    <col min="11015" max="11015" width="67.28515625" customWidth="1"/>
    <col min="11016" max="11018" width="0" hidden="1" customWidth="1"/>
    <col min="11019" max="11019" width="27.85546875" customWidth="1"/>
    <col min="11020" max="11020" width="19.85546875" customWidth="1"/>
    <col min="11021" max="11021" width="13.5703125" customWidth="1"/>
    <col min="11022" max="11022" width="9.140625" customWidth="1"/>
    <col min="11269" max="11269" width="6.85546875" customWidth="1"/>
    <col min="11270" max="11270" width="4.85546875" customWidth="1"/>
    <col min="11271" max="11271" width="67.28515625" customWidth="1"/>
    <col min="11272" max="11274" width="0" hidden="1" customWidth="1"/>
    <col min="11275" max="11275" width="27.85546875" customWidth="1"/>
    <col min="11276" max="11276" width="19.85546875" customWidth="1"/>
    <col min="11277" max="11277" width="13.5703125" customWidth="1"/>
    <col min="11278" max="11278" width="9.140625" customWidth="1"/>
    <col min="11525" max="11525" width="6.85546875" customWidth="1"/>
    <col min="11526" max="11526" width="4.85546875" customWidth="1"/>
    <col min="11527" max="11527" width="67.28515625" customWidth="1"/>
    <col min="11528" max="11530" width="0" hidden="1" customWidth="1"/>
    <col min="11531" max="11531" width="27.85546875" customWidth="1"/>
    <col min="11532" max="11532" width="19.85546875" customWidth="1"/>
    <col min="11533" max="11533" width="13.5703125" customWidth="1"/>
    <col min="11534" max="11534" width="9.140625" customWidth="1"/>
    <col min="11781" max="11781" width="6.85546875" customWidth="1"/>
    <col min="11782" max="11782" width="4.85546875" customWidth="1"/>
    <col min="11783" max="11783" width="67.28515625" customWidth="1"/>
    <col min="11784" max="11786" width="0" hidden="1" customWidth="1"/>
    <col min="11787" max="11787" width="27.85546875" customWidth="1"/>
    <col min="11788" max="11788" width="19.85546875" customWidth="1"/>
    <col min="11789" max="11789" width="13.5703125" customWidth="1"/>
    <col min="11790" max="11790" width="9.140625" customWidth="1"/>
    <col min="12037" max="12037" width="6.85546875" customWidth="1"/>
    <col min="12038" max="12038" width="4.85546875" customWidth="1"/>
    <col min="12039" max="12039" width="67.28515625" customWidth="1"/>
    <col min="12040" max="12042" width="0" hidden="1" customWidth="1"/>
    <col min="12043" max="12043" width="27.85546875" customWidth="1"/>
    <col min="12044" max="12044" width="19.85546875" customWidth="1"/>
    <col min="12045" max="12045" width="13.5703125" customWidth="1"/>
    <col min="12046" max="12046" width="9.140625" customWidth="1"/>
    <col min="12293" max="12293" width="6.85546875" customWidth="1"/>
    <col min="12294" max="12294" width="4.85546875" customWidth="1"/>
    <col min="12295" max="12295" width="67.28515625" customWidth="1"/>
    <col min="12296" max="12298" width="0" hidden="1" customWidth="1"/>
    <col min="12299" max="12299" width="27.85546875" customWidth="1"/>
    <col min="12300" max="12300" width="19.85546875" customWidth="1"/>
    <col min="12301" max="12301" width="13.5703125" customWidth="1"/>
    <col min="12302" max="12302" width="9.140625" customWidth="1"/>
    <col min="12549" max="12549" width="6.85546875" customWidth="1"/>
    <col min="12550" max="12550" width="4.85546875" customWidth="1"/>
    <col min="12551" max="12551" width="67.28515625" customWidth="1"/>
    <col min="12552" max="12554" width="0" hidden="1" customWidth="1"/>
    <col min="12555" max="12555" width="27.85546875" customWidth="1"/>
    <col min="12556" max="12556" width="19.85546875" customWidth="1"/>
    <col min="12557" max="12557" width="13.5703125" customWidth="1"/>
    <col min="12558" max="12558" width="9.140625" customWidth="1"/>
    <col min="12805" max="12805" width="6.85546875" customWidth="1"/>
    <col min="12806" max="12806" width="4.85546875" customWidth="1"/>
    <col min="12807" max="12807" width="67.28515625" customWidth="1"/>
    <col min="12808" max="12810" width="0" hidden="1" customWidth="1"/>
    <col min="12811" max="12811" width="27.85546875" customWidth="1"/>
    <col min="12812" max="12812" width="19.85546875" customWidth="1"/>
    <col min="12813" max="12813" width="13.5703125" customWidth="1"/>
    <col min="12814" max="12814" width="9.140625" customWidth="1"/>
    <col min="13061" max="13061" width="6.85546875" customWidth="1"/>
    <col min="13062" max="13062" width="4.85546875" customWidth="1"/>
    <col min="13063" max="13063" width="67.28515625" customWidth="1"/>
    <col min="13064" max="13066" width="0" hidden="1" customWidth="1"/>
    <col min="13067" max="13067" width="27.85546875" customWidth="1"/>
    <col min="13068" max="13068" width="19.85546875" customWidth="1"/>
    <col min="13069" max="13069" width="13.5703125" customWidth="1"/>
    <col min="13070" max="13070" width="9.140625" customWidth="1"/>
    <col min="13317" max="13317" width="6.85546875" customWidth="1"/>
    <col min="13318" max="13318" width="4.85546875" customWidth="1"/>
    <col min="13319" max="13319" width="67.28515625" customWidth="1"/>
    <col min="13320" max="13322" width="0" hidden="1" customWidth="1"/>
    <col min="13323" max="13323" width="27.85546875" customWidth="1"/>
    <col min="13324" max="13324" width="19.85546875" customWidth="1"/>
    <col min="13325" max="13325" width="13.5703125" customWidth="1"/>
    <col min="13326" max="13326" width="9.140625" customWidth="1"/>
    <col min="13573" max="13573" width="6.85546875" customWidth="1"/>
    <col min="13574" max="13574" width="4.85546875" customWidth="1"/>
    <col min="13575" max="13575" width="67.28515625" customWidth="1"/>
    <col min="13576" max="13578" width="0" hidden="1" customWidth="1"/>
    <col min="13579" max="13579" width="27.85546875" customWidth="1"/>
    <col min="13580" max="13580" width="19.85546875" customWidth="1"/>
    <col min="13581" max="13581" width="13.5703125" customWidth="1"/>
    <col min="13582" max="13582" width="9.140625" customWidth="1"/>
    <col min="13829" max="13829" width="6.85546875" customWidth="1"/>
    <col min="13830" max="13830" width="4.85546875" customWidth="1"/>
    <col min="13831" max="13831" width="67.28515625" customWidth="1"/>
    <col min="13832" max="13834" width="0" hidden="1" customWidth="1"/>
    <col min="13835" max="13835" width="27.85546875" customWidth="1"/>
    <col min="13836" max="13836" width="19.85546875" customWidth="1"/>
    <col min="13837" max="13837" width="13.5703125" customWidth="1"/>
    <col min="13838" max="13838" width="9.140625" customWidth="1"/>
    <col min="14085" max="14085" width="6.85546875" customWidth="1"/>
    <col min="14086" max="14086" width="4.85546875" customWidth="1"/>
    <col min="14087" max="14087" width="67.28515625" customWidth="1"/>
    <col min="14088" max="14090" width="0" hidden="1" customWidth="1"/>
    <col min="14091" max="14091" width="27.85546875" customWidth="1"/>
    <col min="14092" max="14092" width="19.85546875" customWidth="1"/>
    <col min="14093" max="14093" width="13.5703125" customWidth="1"/>
    <col min="14094" max="14094" width="9.140625" customWidth="1"/>
    <col min="14341" max="14341" width="6.85546875" customWidth="1"/>
    <col min="14342" max="14342" width="4.85546875" customWidth="1"/>
    <col min="14343" max="14343" width="67.28515625" customWidth="1"/>
    <col min="14344" max="14346" width="0" hidden="1" customWidth="1"/>
    <col min="14347" max="14347" width="27.85546875" customWidth="1"/>
    <col min="14348" max="14348" width="19.85546875" customWidth="1"/>
    <col min="14349" max="14349" width="13.5703125" customWidth="1"/>
    <col min="14350" max="14350" width="9.140625" customWidth="1"/>
    <col min="14597" max="14597" width="6.85546875" customWidth="1"/>
    <col min="14598" max="14598" width="4.85546875" customWidth="1"/>
    <col min="14599" max="14599" width="67.28515625" customWidth="1"/>
    <col min="14600" max="14602" width="0" hidden="1" customWidth="1"/>
    <col min="14603" max="14603" width="27.85546875" customWidth="1"/>
    <col min="14604" max="14604" width="19.85546875" customWidth="1"/>
    <col min="14605" max="14605" width="13.5703125" customWidth="1"/>
    <col min="14606" max="14606" width="9.140625" customWidth="1"/>
    <col min="14853" max="14853" width="6.85546875" customWidth="1"/>
    <col min="14854" max="14854" width="4.85546875" customWidth="1"/>
    <col min="14855" max="14855" width="67.28515625" customWidth="1"/>
    <col min="14856" max="14858" width="0" hidden="1" customWidth="1"/>
    <col min="14859" max="14859" width="27.85546875" customWidth="1"/>
    <col min="14860" max="14860" width="19.85546875" customWidth="1"/>
    <col min="14861" max="14861" width="13.5703125" customWidth="1"/>
    <col min="14862" max="14862" width="9.140625" customWidth="1"/>
    <col min="15109" max="15109" width="6.85546875" customWidth="1"/>
    <col min="15110" max="15110" width="4.85546875" customWidth="1"/>
    <col min="15111" max="15111" width="67.28515625" customWidth="1"/>
    <col min="15112" max="15114" width="0" hidden="1" customWidth="1"/>
    <col min="15115" max="15115" width="27.85546875" customWidth="1"/>
    <col min="15116" max="15116" width="19.85546875" customWidth="1"/>
    <col min="15117" max="15117" width="13.5703125" customWidth="1"/>
    <col min="15118" max="15118" width="9.140625" customWidth="1"/>
    <col min="15365" max="15365" width="6.85546875" customWidth="1"/>
    <col min="15366" max="15366" width="4.85546875" customWidth="1"/>
    <col min="15367" max="15367" width="67.28515625" customWidth="1"/>
    <col min="15368" max="15370" width="0" hidden="1" customWidth="1"/>
    <col min="15371" max="15371" width="27.85546875" customWidth="1"/>
    <col min="15372" max="15372" width="19.85546875" customWidth="1"/>
    <col min="15373" max="15373" width="13.5703125" customWidth="1"/>
    <col min="15374" max="15374" width="9.140625" customWidth="1"/>
    <col min="15621" max="15621" width="6.85546875" customWidth="1"/>
    <col min="15622" max="15622" width="4.85546875" customWidth="1"/>
    <col min="15623" max="15623" width="67.28515625" customWidth="1"/>
    <col min="15624" max="15626" width="0" hidden="1" customWidth="1"/>
    <col min="15627" max="15627" width="27.85546875" customWidth="1"/>
    <col min="15628" max="15628" width="19.85546875" customWidth="1"/>
    <col min="15629" max="15629" width="13.5703125" customWidth="1"/>
    <col min="15630" max="15630" width="9.140625" customWidth="1"/>
    <col min="15877" max="15877" width="6.85546875" customWidth="1"/>
    <col min="15878" max="15878" width="4.85546875" customWidth="1"/>
    <col min="15879" max="15879" width="67.28515625" customWidth="1"/>
    <col min="15880" max="15882" width="0" hidden="1" customWidth="1"/>
    <col min="15883" max="15883" width="27.85546875" customWidth="1"/>
    <col min="15884" max="15884" width="19.85546875" customWidth="1"/>
    <col min="15885" max="15885" width="13.5703125" customWidth="1"/>
    <col min="15886" max="15886" width="9.140625" customWidth="1"/>
    <col min="16133" max="16133" width="6.85546875" customWidth="1"/>
    <col min="16134" max="16134" width="4.85546875" customWidth="1"/>
    <col min="16135" max="16135" width="67.28515625" customWidth="1"/>
    <col min="16136" max="16138" width="0" hidden="1" customWidth="1"/>
    <col min="16139" max="16139" width="27.85546875" customWidth="1"/>
    <col min="16140" max="16140" width="19.85546875" customWidth="1"/>
    <col min="16141" max="16141" width="13.5703125" customWidth="1"/>
    <col min="16142" max="16142" width="9.140625" customWidth="1"/>
  </cols>
  <sheetData>
    <row r="1" spans="1:16" ht="18.75" x14ac:dyDescent="0.3">
      <c r="A1" s="14" t="s">
        <v>251</v>
      </c>
      <c r="B1" s="14"/>
      <c r="G1" s="82" t="s">
        <v>335</v>
      </c>
    </row>
    <row r="2" spans="1:16" ht="18.75" x14ac:dyDescent="0.3">
      <c r="A2" s="14" t="s">
        <v>336</v>
      </c>
      <c r="B2" s="14"/>
      <c r="I2">
        <f>1+4+3+14+1+7+4+3+3+8+3+14</f>
        <v>65</v>
      </c>
    </row>
    <row r="3" spans="1:16" ht="15.75" x14ac:dyDescent="0.25">
      <c r="A3" s="47" t="s">
        <v>337</v>
      </c>
      <c r="B3" s="47"/>
      <c r="K3" s="48" t="s">
        <v>252</v>
      </c>
      <c r="L3" s="48" t="s">
        <v>253</v>
      </c>
      <c r="M3" s="48"/>
      <c r="N3" s="48"/>
    </row>
    <row r="4" spans="1:16" ht="6.75" customHeight="1" x14ac:dyDescent="0.25"/>
    <row r="5" spans="1:16" ht="30.75" customHeight="1" x14ac:dyDescent="0.25">
      <c r="A5" s="23" t="s">
        <v>77</v>
      </c>
      <c r="B5" s="49"/>
      <c r="C5" s="80" t="s">
        <v>78</v>
      </c>
      <c r="D5" s="23" t="s">
        <v>254</v>
      </c>
      <c r="E5" s="23" t="s">
        <v>377</v>
      </c>
      <c r="F5" s="23" t="s">
        <v>299</v>
      </c>
      <c r="G5" s="23" t="s">
        <v>80</v>
      </c>
      <c r="H5" s="54" t="s">
        <v>280</v>
      </c>
      <c r="I5" s="54" t="s">
        <v>292</v>
      </c>
      <c r="J5" s="54"/>
      <c r="K5" s="50" t="s">
        <v>255</v>
      </c>
      <c r="L5" s="50" t="s">
        <v>255</v>
      </c>
      <c r="M5" s="50" t="s">
        <v>257</v>
      </c>
      <c r="N5" s="50"/>
      <c r="P5" s="93" t="s">
        <v>377</v>
      </c>
    </row>
    <row r="6" spans="1:16" ht="30.75" customHeight="1" x14ac:dyDescent="0.25">
      <c r="A6" s="23"/>
      <c r="B6" s="62" t="s">
        <v>290</v>
      </c>
      <c r="C6" s="7"/>
      <c r="D6" s="84" t="s">
        <v>360</v>
      </c>
      <c r="E6" s="95"/>
      <c r="F6" s="77" t="s">
        <v>313</v>
      </c>
      <c r="G6" s="89" t="s">
        <v>367</v>
      </c>
      <c r="H6" s="57" t="s">
        <v>318</v>
      </c>
      <c r="I6" s="58"/>
      <c r="J6" s="59" t="s">
        <v>291</v>
      </c>
      <c r="K6" s="56"/>
      <c r="L6" s="56"/>
      <c r="M6" s="56"/>
      <c r="N6" s="56"/>
      <c r="P6" s="7"/>
    </row>
    <row r="7" spans="1:16" ht="30.75" customHeight="1" x14ac:dyDescent="0.25">
      <c r="A7" s="23"/>
      <c r="B7" s="62" t="s">
        <v>338</v>
      </c>
      <c r="C7" s="7"/>
      <c r="D7" s="84" t="s">
        <v>339</v>
      </c>
      <c r="E7" s="84"/>
      <c r="F7" s="77" t="s">
        <v>313</v>
      </c>
      <c r="G7" s="89" t="s">
        <v>314</v>
      </c>
      <c r="H7" s="57">
        <v>43119</v>
      </c>
      <c r="I7" s="58"/>
      <c r="J7" s="59" t="s">
        <v>291</v>
      </c>
      <c r="K7" s="56"/>
      <c r="L7" s="56"/>
      <c r="M7" s="56"/>
      <c r="N7" s="56"/>
      <c r="P7" s="7"/>
    </row>
    <row r="8" spans="1:16" ht="30.75" customHeight="1" x14ac:dyDescent="0.25">
      <c r="A8" s="23"/>
      <c r="B8" s="62" t="s">
        <v>322</v>
      </c>
      <c r="C8" s="7"/>
      <c r="D8" s="84" t="s">
        <v>361</v>
      </c>
      <c r="E8" s="84" t="s">
        <v>378</v>
      </c>
      <c r="F8" s="77" t="s">
        <v>313</v>
      </c>
      <c r="G8" s="89" t="s">
        <v>206</v>
      </c>
      <c r="H8" s="57"/>
      <c r="I8" s="58"/>
      <c r="J8" s="59"/>
      <c r="K8" s="56"/>
      <c r="L8" s="56"/>
      <c r="M8" s="56"/>
      <c r="N8" s="56"/>
      <c r="P8" s="7"/>
    </row>
    <row r="9" spans="1:16" ht="30.75" customHeight="1" x14ac:dyDescent="0.25">
      <c r="A9" s="23"/>
      <c r="B9" s="62" t="s">
        <v>323</v>
      </c>
      <c r="C9" s="7"/>
      <c r="D9" s="84" t="s">
        <v>362</v>
      </c>
      <c r="E9" s="84" t="s">
        <v>379</v>
      </c>
      <c r="F9" s="77" t="s">
        <v>313</v>
      </c>
      <c r="G9" s="89" t="s">
        <v>206</v>
      </c>
      <c r="H9" s="57"/>
      <c r="I9" s="58"/>
      <c r="J9" s="59"/>
      <c r="K9" s="56"/>
      <c r="L9" s="56"/>
      <c r="M9" s="56"/>
      <c r="N9" s="56"/>
      <c r="P9" s="7"/>
    </row>
    <row r="10" spans="1:16" ht="36" customHeight="1" x14ac:dyDescent="0.25">
      <c r="A10" s="69" t="s">
        <v>325</v>
      </c>
      <c r="B10" s="110" t="s">
        <v>324</v>
      </c>
      <c r="C10" s="110"/>
      <c r="D10" s="71" t="s">
        <v>340</v>
      </c>
      <c r="E10" s="71" t="s">
        <v>380</v>
      </c>
      <c r="F10" s="63"/>
      <c r="G10" s="66" t="s">
        <v>275</v>
      </c>
      <c r="H10" s="20">
        <v>43209</v>
      </c>
      <c r="I10" s="55"/>
      <c r="J10" s="60"/>
      <c r="K10" s="12">
        <v>2</v>
      </c>
      <c r="L10" s="12">
        <v>1</v>
      </c>
      <c r="M10">
        <f>K10-L10</f>
        <v>1</v>
      </c>
      <c r="N10">
        <f>K10-L10</f>
        <v>1</v>
      </c>
      <c r="P10" s="7"/>
    </row>
    <row r="11" spans="1:16" ht="46.5" customHeight="1" x14ac:dyDescent="0.25">
      <c r="A11" s="70" t="s">
        <v>326</v>
      </c>
      <c r="B11" s="106" t="s">
        <v>293</v>
      </c>
      <c r="C11" s="107"/>
      <c r="D11" s="71" t="s">
        <v>366</v>
      </c>
      <c r="E11" s="71" t="s">
        <v>382</v>
      </c>
      <c r="F11" s="63">
        <f>4+1</f>
        <v>5</v>
      </c>
      <c r="G11" s="61" t="s">
        <v>300</v>
      </c>
      <c r="H11" s="79" t="s">
        <v>319</v>
      </c>
      <c r="I11" s="61"/>
      <c r="J11" s="60"/>
      <c r="K11">
        <v>1</v>
      </c>
      <c r="P11" s="94" t="s">
        <v>256</v>
      </c>
    </row>
    <row r="12" spans="1:16" ht="20.25" hidden="1" customHeight="1" x14ac:dyDescent="0.25">
      <c r="A12" s="70"/>
      <c r="B12" s="7" t="s">
        <v>294</v>
      </c>
      <c r="C12" s="7"/>
      <c r="D12" s="71" t="s">
        <v>321</v>
      </c>
      <c r="E12" s="71"/>
      <c r="F12" s="64"/>
      <c r="G12" s="67" t="s">
        <v>301</v>
      </c>
      <c r="H12" s="75">
        <v>43218</v>
      </c>
      <c r="I12" s="7"/>
      <c r="P12" s="7"/>
    </row>
    <row r="13" spans="1:16" s="12" customFormat="1" ht="21.75" customHeight="1" x14ac:dyDescent="0.25">
      <c r="A13" s="70">
        <v>3</v>
      </c>
      <c r="B13" s="88" t="s">
        <v>295</v>
      </c>
      <c r="C13" s="88"/>
      <c r="D13" s="71" t="s">
        <v>341</v>
      </c>
      <c r="E13" s="71" t="s">
        <v>381</v>
      </c>
      <c r="F13" s="86">
        <v>1</v>
      </c>
      <c r="G13" s="73" t="s">
        <v>302</v>
      </c>
      <c r="H13" s="20">
        <v>43224</v>
      </c>
      <c r="I13" s="88"/>
      <c r="P13" s="88"/>
    </row>
    <row r="14" spans="1:16" ht="22.5" customHeight="1" x14ac:dyDescent="0.25">
      <c r="A14" s="70">
        <v>4</v>
      </c>
      <c r="B14" s="7" t="s">
        <v>296</v>
      </c>
      <c r="C14" s="7"/>
      <c r="D14" s="71" t="s">
        <v>342</v>
      </c>
      <c r="E14" s="71" t="str">
        <f>D14</f>
        <v>April 24-26, 2019</v>
      </c>
      <c r="F14" s="64">
        <v>3</v>
      </c>
      <c r="G14" s="67" t="s">
        <v>368</v>
      </c>
      <c r="H14" s="76" t="s">
        <v>320</v>
      </c>
      <c r="I14" s="7"/>
      <c r="P14" s="7"/>
    </row>
    <row r="15" spans="1:16" ht="79.5" customHeight="1" x14ac:dyDescent="0.25">
      <c r="A15" s="27">
        <v>5</v>
      </c>
      <c r="B15" s="108" t="s">
        <v>345</v>
      </c>
      <c r="C15" s="109"/>
      <c r="D15" s="71" t="s">
        <v>342</v>
      </c>
      <c r="E15" s="71" t="str">
        <f>D15</f>
        <v>April 24-26, 2019</v>
      </c>
      <c r="F15" s="86"/>
      <c r="G15" s="73" t="s">
        <v>368</v>
      </c>
      <c r="H15" s="8" t="s">
        <v>320</v>
      </c>
      <c r="I15" s="7"/>
      <c r="P15" s="7"/>
    </row>
    <row r="16" spans="1:16" s="12" customFormat="1" ht="28.5" customHeight="1" x14ac:dyDescent="0.25">
      <c r="A16" s="8">
        <v>6</v>
      </c>
      <c r="B16" s="106" t="s">
        <v>364</v>
      </c>
      <c r="C16" s="107"/>
      <c r="D16" s="71" t="s">
        <v>383</v>
      </c>
      <c r="E16" s="71" t="str">
        <f>D16</f>
        <v>April 24 - May 14,2019</v>
      </c>
      <c r="F16" s="86">
        <v>1</v>
      </c>
      <c r="G16" s="87" t="s">
        <v>365</v>
      </c>
      <c r="H16" s="88" t="s">
        <v>315</v>
      </c>
      <c r="I16" s="73"/>
      <c r="P16" s="88"/>
    </row>
    <row r="17" spans="1:16" ht="30.75" customHeight="1" x14ac:dyDescent="0.25">
      <c r="A17" s="8">
        <v>7</v>
      </c>
      <c r="B17" s="108" t="s">
        <v>327</v>
      </c>
      <c r="C17" s="109"/>
      <c r="D17" s="71" t="s">
        <v>343</v>
      </c>
      <c r="E17" s="71" t="s">
        <v>384</v>
      </c>
      <c r="F17" s="86">
        <v>21</v>
      </c>
      <c r="G17" s="73" t="s">
        <v>304</v>
      </c>
      <c r="H17" s="7"/>
      <c r="I17" s="7"/>
      <c r="P17" s="7"/>
    </row>
    <row r="18" spans="1:16" ht="23.25" customHeight="1" x14ac:dyDescent="0.25">
      <c r="A18" s="8">
        <v>8</v>
      </c>
      <c r="B18" s="108" t="s">
        <v>328</v>
      </c>
      <c r="C18" s="109"/>
      <c r="D18" s="72" t="s">
        <v>344</v>
      </c>
      <c r="E18" s="72"/>
      <c r="F18" s="86">
        <v>28</v>
      </c>
      <c r="G18" s="73" t="s">
        <v>304</v>
      </c>
      <c r="H18" s="7"/>
      <c r="I18" s="7"/>
      <c r="P18" s="7"/>
    </row>
    <row r="19" spans="1:16" s="12" customFormat="1" ht="30.75" customHeight="1" x14ac:dyDescent="0.25">
      <c r="A19" s="8">
        <v>9</v>
      </c>
      <c r="B19" s="106" t="s">
        <v>346</v>
      </c>
      <c r="C19" s="107"/>
      <c r="D19" s="71" t="s">
        <v>347</v>
      </c>
      <c r="E19" s="71" t="str">
        <f>D19</f>
        <v>June 19- 21, 2019</v>
      </c>
      <c r="F19" s="86">
        <v>3</v>
      </c>
      <c r="G19" s="73" t="s">
        <v>275</v>
      </c>
      <c r="H19" s="88"/>
      <c r="I19" s="88"/>
      <c r="P19" s="88"/>
    </row>
    <row r="20" spans="1:16" s="12" customFormat="1" ht="20.25" customHeight="1" x14ac:dyDescent="0.25">
      <c r="A20" s="8">
        <v>10</v>
      </c>
      <c r="B20" s="88" t="s">
        <v>329</v>
      </c>
      <c r="C20" s="88"/>
      <c r="D20" s="71" t="s">
        <v>347</v>
      </c>
      <c r="E20" s="71"/>
      <c r="F20" s="86">
        <v>3</v>
      </c>
      <c r="G20" s="73" t="s">
        <v>275</v>
      </c>
      <c r="H20" s="88"/>
      <c r="I20" s="88"/>
      <c r="P20" s="88"/>
    </row>
    <row r="21" spans="1:16" ht="20.25" customHeight="1" x14ac:dyDescent="0.25">
      <c r="A21" s="8">
        <v>11</v>
      </c>
      <c r="B21" s="7" t="s">
        <v>354</v>
      </c>
      <c r="C21" s="7"/>
      <c r="D21" s="71" t="s">
        <v>348</v>
      </c>
      <c r="E21" s="71"/>
      <c r="F21" s="64">
        <f>9-4</f>
        <v>5</v>
      </c>
      <c r="G21" s="67" t="s">
        <v>303</v>
      </c>
      <c r="H21" s="7"/>
      <c r="I21" s="7"/>
      <c r="P21" s="7"/>
    </row>
    <row r="22" spans="1:16" ht="20.25" customHeight="1" x14ac:dyDescent="0.25">
      <c r="A22" s="8">
        <v>12</v>
      </c>
      <c r="B22" s="7" t="s">
        <v>297</v>
      </c>
      <c r="C22" s="7"/>
      <c r="D22" s="71" t="s">
        <v>349</v>
      </c>
      <c r="E22" s="71"/>
      <c r="F22" s="64">
        <v>1</v>
      </c>
      <c r="G22" s="67" t="s">
        <v>303</v>
      </c>
      <c r="H22" s="7"/>
      <c r="I22" s="7"/>
      <c r="P22" s="7"/>
    </row>
    <row r="23" spans="1:16" ht="20.25" customHeight="1" x14ac:dyDescent="0.25">
      <c r="A23" s="8">
        <v>13</v>
      </c>
      <c r="B23" s="7" t="s">
        <v>333</v>
      </c>
      <c r="C23" s="7"/>
      <c r="D23" s="71" t="s">
        <v>350</v>
      </c>
      <c r="E23" s="71"/>
      <c r="F23" s="64">
        <v>2</v>
      </c>
      <c r="G23" s="67" t="s">
        <v>330</v>
      </c>
      <c r="H23" s="7"/>
      <c r="I23" s="7"/>
      <c r="P23" s="7"/>
    </row>
    <row r="24" spans="1:16" ht="20.25" customHeight="1" x14ac:dyDescent="0.25">
      <c r="A24" s="8">
        <v>14</v>
      </c>
      <c r="B24" s="7" t="s">
        <v>355</v>
      </c>
      <c r="C24" s="7"/>
      <c r="D24" s="71" t="s">
        <v>351</v>
      </c>
      <c r="E24" s="71"/>
      <c r="F24" s="64">
        <v>2</v>
      </c>
      <c r="G24" s="67" t="s">
        <v>275</v>
      </c>
      <c r="H24" s="7"/>
      <c r="I24" s="7"/>
      <c r="P24" s="7"/>
    </row>
    <row r="25" spans="1:16" ht="31.5" customHeight="1" x14ac:dyDescent="0.25">
      <c r="A25" s="8">
        <v>15</v>
      </c>
      <c r="B25" s="7" t="s">
        <v>298</v>
      </c>
      <c r="C25" s="7"/>
      <c r="D25" s="71" t="s">
        <v>352</v>
      </c>
      <c r="E25" s="72" t="s">
        <v>386</v>
      </c>
      <c r="F25" s="64">
        <v>1</v>
      </c>
      <c r="G25" s="67" t="s">
        <v>275</v>
      </c>
      <c r="H25" s="7"/>
      <c r="I25" s="7" t="s">
        <v>385</v>
      </c>
      <c r="P25" s="7"/>
    </row>
    <row r="26" spans="1:16" ht="20.25" customHeight="1" x14ac:dyDescent="0.25">
      <c r="A26" s="8">
        <v>16</v>
      </c>
      <c r="B26" s="7" t="s">
        <v>356</v>
      </c>
      <c r="C26" s="7"/>
      <c r="D26" s="111" t="s">
        <v>353</v>
      </c>
      <c r="E26" s="90"/>
      <c r="F26" s="64">
        <v>8</v>
      </c>
      <c r="G26" s="67" t="s">
        <v>275</v>
      </c>
      <c r="H26" s="7"/>
      <c r="I26" s="7"/>
      <c r="P26" s="7"/>
    </row>
    <row r="27" spans="1:16" ht="30.75" customHeight="1" x14ac:dyDescent="0.25">
      <c r="A27" s="8">
        <v>17</v>
      </c>
      <c r="B27" s="114" t="s">
        <v>357</v>
      </c>
      <c r="C27" s="115"/>
      <c r="D27" s="112"/>
      <c r="E27" s="91"/>
      <c r="F27" s="64">
        <v>26</v>
      </c>
      <c r="G27" s="67" t="s">
        <v>275</v>
      </c>
      <c r="H27" s="7"/>
      <c r="I27" s="78"/>
      <c r="P27" s="7"/>
    </row>
    <row r="28" spans="1:16" ht="20.25" customHeight="1" x14ac:dyDescent="0.25">
      <c r="A28" s="8">
        <v>18</v>
      </c>
      <c r="B28" s="7" t="s">
        <v>358</v>
      </c>
      <c r="C28" s="7"/>
      <c r="D28" s="112"/>
      <c r="E28" s="91"/>
      <c r="F28" s="64">
        <v>5</v>
      </c>
      <c r="G28" s="67" t="s">
        <v>275</v>
      </c>
      <c r="H28" s="7"/>
      <c r="I28" s="7"/>
      <c r="P28" s="7"/>
    </row>
    <row r="29" spans="1:16" ht="20.25" customHeight="1" x14ac:dyDescent="0.25">
      <c r="A29" s="8">
        <v>19</v>
      </c>
      <c r="B29" s="7" t="s">
        <v>359</v>
      </c>
      <c r="C29" s="7"/>
      <c r="D29" s="113"/>
      <c r="E29" s="92" t="s">
        <v>387</v>
      </c>
      <c r="F29" s="64">
        <v>1</v>
      </c>
      <c r="G29" s="67" t="s">
        <v>275</v>
      </c>
      <c r="H29" s="7"/>
      <c r="I29" s="7"/>
      <c r="P29" s="7"/>
    </row>
    <row r="30" spans="1:16" x14ac:dyDescent="0.25">
      <c r="A30" s="8"/>
      <c r="B30" s="7"/>
      <c r="C30" s="65" t="s">
        <v>191</v>
      </c>
      <c r="D30" s="85"/>
      <c r="E30" s="85"/>
      <c r="F30" s="48">
        <f>SUM(F10:F29)</f>
        <v>116</v>
      </c>
      <c r="G30" s="7"/>
      <c r="H30" s="7"/>
      <c r="I30" s="7"/>
      <c r="P30" s="7"/>
    </row>
    <row r="31" spans="1:16" x14ac:dyDescent="0.25">
      <c r="A31" s="68"/>
    </row>
  </sheetData>
  <mergeCells count="9">
    <mergeCell ref="D26:D29"/>
    <mergeCell ref="B27:C27"/>
    <mergeCell ref="B18:C18"/>
    <mergeCell ref="B10:C10"/>
    <mergeCell ref="B11:C11"/>
    <mergeCell ref="B15:C15"/>
    <mergeCell ref="B16:C16"/>
    <mergeCell ref="B17:C17"/>
    <mergeCell ref="B19:C19"/>
  </mergeCells>
  <printOptions horizontalCentered="1"/>
  <pageMargins left="0.25" right="0.25" top="0.25" bottom="0.2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87"/>
  <sheetViews>
    <sheetView workbookViewId="0">
      <selection sqref="A1:D88"/>
    </sheetView>
  </sheetViews>
  <sheetFormatPr defaultRowHeight="15" x14ac:dyDescent="0.25"/>
  <cols>
    <col min="1" max="1" width="4.7109375" customWidth="1"/>
    <col min="2" max="2" width="49.42578125" customWidth="1"/>
    <col min="3" max="3" width="22.28515625" customWidth="1"/>
    <col min="4" max="4" width="28.42578125" customWidth="1"/>
  </cols>
  <sheetData>
    <row r="1" spans="1:4" x14ac:dyDescent="0.25">
      <c r="A1" s="1" t="s">
        <v>278</v>
      </c>
    </row>
    <row r="2" spans="1:4" ht="15.75" x14ac:dyDescent="0.25">
      <c r="A2" s="53" t="s">
        <v>279</v>
      </c>
    </row>
    <row r="3" spans="1:4" ht="12.75" customHeight="1" x14ac:dyDescent="0.25">
      <c r="A3" s="53"/>
    </row>
    <row r="5" spans="1:4" ht="23.25" x14ac:dyDescent="0.35">
      <c r="A5" s="116" t="s">
        <v>305</v>
      </c>
      <c r="B5" s="116"/>
      <c r="C5" s="116"/>
      <c r="D5" s="116"/>
    </row>
    <row r="6" spans="1:4" ht="21" x14ac:dyDescent="0.35">
      <c r="A6" s="117" t="s">
        <v>369</v>
      </c>
      <c r="B6" s="117"/>
      <c r="C6" s="117"/>
      <c r="D6" s="117"/>
    </row>
    <row r="7" spans="1:4" s="10" customFormat="1" ht="18.75" x14ac:dyDescent="0.3">
      <c r="A7" s="118" t="s">
        <v>372</v>
      </c>
      <c r="B7" s="118"/>
      <c r="C7" s="118"/>
      <c r="D7" s="118"/>
    </row>
    <row r="8" spans="1:4" ht="18.75" x14ac:dyDescent="0.3">
      <c r="A8" s="118" t="s">
        <v>371</v>
      </c>
      <c r="B8" s="118"/>
      <c r="C8" s="118"/>
      <c r="D8" s="118"/>
    </row>
    <row r="9" spans="1:4" ht="15.75" thickBot="1" x14ac:dyDescent="0.3"/>
    <row r="10" spans="1:4" s="10" customFormat="1" ht="19.5" thickBot="1" x14ac:dyDescent="0.35">
      <c r="A10" s="119" t="s">
        <v>59</v>
      </c>
      <c r="B10" s="120"/>
      <c r="C10" s="9" t="s">
        <v>60</v>
      </c>
      <c r="D10" s="9" t="s">
        <v>4</v>
      </c>
    </row>
    <row r="12" spans="1:4" ht="15.75" x14ac:dyDescent="0.25">
      <c r="A12" s="4" t="s">
        <v>286</v>
      </c>
      <c r="D12" s="11">
        <v>43579</v>
      </c>
    </row>
    <row r="13" spans="1:4" x14ac:dyDescent="0.25">
      <c r="A13" s="1"/>
      <c r="B13" t="s">
        <v>12</v>
      </c>
      <c r="C13" t="s">
        <v>72</v>
      </c>
      <c r="D13" t="s">
        <v>334</v>
      </c>
    </row>
    <row r="14" spans="1:4" x14ac:dyDescent="0.25">
      <c r="A14" s="1"/>
      <c r="B14" t="s">
        <v>13</v>
      </c>
      <c r="C14" t="s">
        <v>72</v>
      </c>
      <c r="D14" t="s">
        <v>334</v>
      </c>
    </row>
    <row r="15" spans="1:4" x14ac:dyDescent="0.25">
      <c r="A15" s="1"/>
      <c r="B15" t="s">
        <v>14</v>
      </c>
      <c r="C15" t="s">
        <v>72</v>
      </c>
      <c r="D15" t="s">
        <v>334</v>
      </c>
    </row>
    <row r="17" spans="1:4" ht="15.75" x14ac:dyDescent="0.25">
      <c r="A17" s="4" t="s">
        <v>66</v>
      </c>
      <c r="B17" s="12"/>
      <c r="C17" s="12"/>
      <c r="D17" s="11">
        <v>43579</v>
      </c>
    </row>
    <row r="18" spans="1:4" x14ac:dyDescent="0.25">
      <c r="B18" t="s">
        <v>29</v>
      </c>
      <c r="C18" t="s">
        <v>67</v>
      </c>
      <c r="D18" t="s">
        <v>334</v>
      </c>
    </row>
    <row r="19" spans="1:4" x14ac:dyDescent="0.25">
      <c r="B19" t="s">
        <v>30</v>
      </c>
      <c r="C19" t="s">
        <v>67</v>
      </c>
      <c r="D19" t="s">
        <v>334</v>
      </c>
    </row>
    <row r="20" spans="1:4" x14ac:dyDescent="0.25">
      <c r="B20" t="s">
        <v>31</v>
      </c>
      <c r="C20" t="s">
        <v>67</v>
      </c>
      <c r="D20" t="s">
        <v>334</v>
      </c>
    </row>
    <row r="21" spans="1:4" x14ac:dyDescent="0.25">
      <c r="A21" s="1"/>
    </row>
    <row r="22" spans="1:4" s="12" customFormat="1" ht="15.75" x14ac:dyDescent="0.25">
      <c r="A22" s="4" t="s">
        <v>69</v>
      </c>
      <c r="D22" s="11">
        <v>43579</v>
      </c>
    </row>
    <row r="23" spans="1:4" x14ac:dyDescent="0.25">
      <c r="A23" s="1"/>
      <c r="B23" t="s">
        <v>22</v>
      </c>
      <c r="C23" t="s">
        <v>70</v>
      </c>
      <c r="D23" t="s">
        <v>334</v>
      </c>
    </row>
    <row r="24" spans="1:4" x14ac:dyDescent="0.25">
      <c r="A24" s="1"/>
      <c r="B24" t="s">
        <v>21</v>
      </c>
      <c r="C24" t="s">
        <v>70</v>
      </c>
      <c r="D24" t="s">
        <v>334</v>
      </c>
    </row>
    <row r="25" spans="1:4" x14ac:dyDescent="0.25">
      <c r="A25" s="1"/>
      <c r="B25" t="s">
        <v>23</v>
      </c>
      <c r="C25" t="s">
        <v>70</v>
      </c>
      <c r="D25" t="s">
        <v>334</v>
      </c>
    </row>
    <row r="26" spans="1:4" x14ac:dyDescent="0.25">
      <c r="A26" s="1"/>
      <c r="B26" t="s">
        <v>24</v>
      </c>
      <c r="C26" t="s">
        <v>70</v>
      </c>
      <c r="D26" t="s">
        <v>334</v>
      </c>
    </row>
    <row r="27" spans="1:4" x14ac:dyDescent="0.25">
      <c r="A27" s="1"/>
      <c r="B27" t="s">
        <v>25</v>
      </c>
      <c r="C27" t="s">
        <v>70</v>
      </c>
      <c r="D27" t="s">
        <v>334</v>
      </c>
    </row>
    <row r="28" spans="1:4" x14ac:dyDescent="0.25">
      <c r="A28" s="1"/>
      <c r="B28" t="s">
        <v>27</v>
      </c>
      <c r="C28" t="s">
        <v>70</v>
      </c>
      <c r="D28" t="s">
        <v>334</v>
      </c>
    </row>
    <row r="29" spans="1:4" x14ac:dyDescent="0.25">
      <c r="A29" s="1"/>
      <c r="B29" t="s">
        <v>28</v>
      </c>
      <c r="C29" t="s">
        <v>70</v>
      </c>
      <c r="D29" t="s">
        <v>334</v>
      </c>
    </row>
    <row r="30" spans="1:4" x14ac:dyDescent="0.25">
      <c r="A30" s="1"/>
    </row>
    <row r="31" spans="1:4" ht="15.75" x14ac:dyDescent="0.25">
      <c r="A31" s="4" t="s">
        <v>289</v>
      </c>
      <c r="D31" s="11">
        <v>43579</v>
      </c>
    </row>
    <row r="32" spans="1:4" x14ac:dyDescent="0.25">
      <c r="A32" s="1"/>
      <c r="B32" t="s">
        <v>50</v>
      </c>
      <c r="C32" t="s">
        <v>62</v>
      </c>
      <c r="D32" t="s">
        <v>334</v>
      </c>
    </row>
    <row r="33" spans="1:4" x14ac:dyDescent="0.25">
      <c r="A33" s="1"/>
    </row>
    <row r="34" spans="1:4" ht="15.75" x14ac:dyDescent="0.25">
      <c r="A34" s="4" t="s">
        <v>281</v>
      </c>
      <c r="B34" s="12"/>
      <c r="C34" s="12"/>
      <c r="D34" s="11">
        <v>43580</v>
      </c>
    </row>
    <row r="35" spans="1:4" x14ac:dyDescent="0.25">
      <c r="A35" s="1"/>
      <c r="B35" t="s">
        <v>37</v>
      </c>
      <c r="C35" t="s">
        <v>65</v>
      </c>
      <c r="D35" t="s">
        <v>334</v>
      </c>
    </row>
    <row r="36" spans="1:4" x14ac:dyDescent="0.25">
      <c r="A36" s="1"/>
      <c r="B36" t="s">
        <v>38</v>
      </c>
      <c r="C36" t="s">
        <v>65</v>
      </c>
      <c r="D36" t="s">
        <v>334</v>
      </c>
    </row>
    <row r="37" spans="1:4" x14ac:dyDescent="0.25">
      <c r="A37" s="1"/>
      <c r="B37" t="s">
        <v>39</v>
      </c>
      <c r="C37" t="s">
        <v>65</v>
      </c>
      <c r="D37" t="s">
        <v>334</v>
      </c>
    </row>
    <row r="38" spans="1:4" x14ac:dyDescent="0.25">
      <c r="A38" s="1"/>
      <c r="B38" t="s">
        <v>277</v>
      </c>
      <c r="C38" t="s">
        <v>65</v>
      </c>
      <c r="D38" t="s">
        <v>334</v>
      </c>
    </row>
    <row r="39" spans="1:4" x14ac:dyDescent="0.25">
      <c r="A39" s="1"/>
    </row>
    <row r="40" spans="1:4" ht="15.75" x14ac:dyDescent="0.25">
      <c r="A40" s="4" t="s">
        <v>282</v>
      </c>
      <c r="D40" s="11">
        <v>43580</v>
      </c>
    </row>
    <row r="41" spans="1:4" x14ac:dyDescent="0.25">
      <c r="A41" s="1"/>
      <c r="B41" t="s">
        <v>40</v>
      </c>
      <c r="C41" t="s">
        <v>62</v>
      </c>
      <c r="D41" t="s">
        <v>334</v>
      </c>
    </row>
    <row r="42" spans="1:4" x14ac:dyDescent="0.25">
      <c r="A42" s="1"/>
      <c r="B42" t="s">
        <v>41</v>
      </c>
      <c r="C42" t="s">
        <v>62</v>
      </c>
      <c r="D42" t="s">
        <v>334</v>
      </c>
    </row>
    <row r="43" spans="1:4" x14ac:dyDescent="0.25">
      <c r="A43" s="1"/>
      <c r="B43" t="s">
        <v>42</v>
      </c>
      <c r="C43" t="s">
        <v>62</v>
      </c>
      <c r="D43" t="s">
        <v>334</v>
      </c>
    </row>
    <row r="44" spans="1:4" x14ac:dyDescent="0.25">
      <c r="B44" t="s">
        <v>283</v>
      </c>
      <c r="C44" t="s">
        <v>62</v>
      </c>
      <c r="D44" t="s">
        <v>334</v>
      </c>
    </row>
    <row r="45" spans="1:4" x14ac:dyDescent="0.25">
      <c r="B45" t="s">
        <v>274</v>
      </c>
      <c r="C45" t="s">
        <v>67</v>
      </c>
      <c r="D45" t="s">
        <v>334</v>
      </c>
    </row>
    <row r="46" spans="1:4" x14ac:dyDescent="0.25">
      <c r="A46" s="1"/>
    </row>
    <row r="47" spans="1:4" ht="15.75" x14ac:dyDescent="0.25">
      <c r="A47" s="4" t="s">
        <v>284</v>
      </c>
      <c r="B47" s="12"/>
      <c r="C47" s="12"/>
      <c r="D47" s="11">
        <v>43580</v>
      </c>
    </row>
    <row r="48" spans="1:4" x14ac:dyDescent="0.25">
      <c r="A48" s="1"/>
      <c r="B48" t="s">
        <v>331</v>
      </c>
      <c r="C48" t="s">
        <v>68</v>
      </c>
      <c r="D48" t="s">
        <v>334</v>
      </c>
    </row>
    <row r="49" spans="1:4" x14ac:dyDescent="0.25">
      <c r="A49" s="1"/>
      <c r="B49" t="s">
        <v>332</v>
      </c>
      <c r="C49" t="s">
        <v>68</v>
      </c>
      <c r="D49" t="s">
        <v>334</v>
      </c>
    </row>
    <row r="50" spans="1:4" x14ac:dyDescent="0.25">
      <c r="A50" s="1"/>
      <c r="B50" t="s">
        <v>34</v>
      </c>
      <c r="C50" t="s">
        <v>68</v>
      </c>
      <c r="D50" t="s">
        <v>334</v>
      </c>
    </row>
    <row r="51" spans="1:4" x14ac:dyDescent="0.25">
      <c r="A51" s="1"/>
      <c r="B51" t="s">
        <v>35</v>
      </c>
      <c r="C51" t="s">
        <v>68</v>
      </c>
      <c r="D51" t="s">
        <v>334</v>
      </c>
    </row>
    <row r="52" spans="1:4" x14ac:dyDescent="0.25">
      <c r="A52" s="1"/>
      <c r="B52" t="s">
        <v>36</v>
      </c>
      <c r="C52" t="s">
        <v>68</v>
      </c>
      <c r="D52" t="s">
        <v>334</v>
      </c>
    </row>
    <row r="53" spans="1:4" x14ac:dyDescent="0.25">
      <c r="A53" s="1"/>
    </row>
    <row r="54" spans="1:4" ht="15.75" x14ac:dyDescent="0.25">
      <c r="A54" s="4" t="s">
        <v>285</v>
      </c>
      <c r="D54" s="11">
        <v>43581</v>
      </c>
    </row>
    <row r="55" spans="1:4" x14ac:dyDescent="0.25">
      <c r="A55" s="1"/>
      <c r="B55" t="s">
        <v>288</v>
      </c>
      <c r="C55" t="s">
        <v>72</v>
      </c>
      <c r="D55" t="s">
        <v>334</v>
      </c>
    </row>
    <row r="56" spans="1:4" x14ac:dyDescent="0.25">
      <c r="A56" s="1"/>
      <c r="B56" t="s">
        <v>8</v>
      </c>
      <c r="C56" t="s">
        <v>72</v>
      </c>
      <c r="D56" t="s">
        <v>334</v>
      </c>
    </row>
    <row r="57" spans="1:4" x14ac:dyDescent="0.25">
      <c r="A57" s="1"/>
      <c r="B57" t="s">
        <v>9</v>
      </c>
      <c r="C57" t="s">
        <v>72</v>
      </c>
      <c r="D57" t="s">
        <v>334</v>
      </c>
    </row>
    <row r="58" spans="1:4" x14ac:dyDescent="0.25">
      <c r="A58" s="1"/>
      <c r="B58" t="s">
        <v>11</v>
      </c>
      <c r="C58" t="s">
        <v>72</v>
      </c>
      <c r="D58" t="s">
        <v>334</v>
      </c>
    </row>
    <row r="59" spans="1:4" x14ac:dyDescent="0.25">
      <c r="A59" s="1"/>
      <c r="B59" t="s">
        <v>10</v>
      </c>
      <c r="C59" t="s">
        <v>72</v>
      </c>
      <c r="D59" t="s">
        <v>334</v>
      </c>
    </row>
    <row r="60" spans="1:4" x14ac:dyDescent="0.25">
      <c r="A60" s="1"/>
      <c r="B60" t="s">
        <v>19</v>
      </c>
      <c r="C60" t="s">
        <v>68</v>
      </c>
      <c r="D60" t="s">
        <v>334</v>
      </c>
    </row>
    <row r="61" spans="1:4" x14ac:dyDescent="0.25">
      <c r="A61" s="1"/>
    </row>
    <row r="62" spans="1:4" s="12" customFormat="1" ht="15.75" x14ac:dyDescent="0.25">
      <c r="A62" s="4" t="s">
        <v>287</v>
      </c>
      <c r="B62"/>
      <c r="C62"/>
      <c r="D62" s="11">
        <v>43581</v>
      </c>
    </row>
    <row r="63" spans="1:4" x14ac:dyDescent="0.25">
      <c r="A63" s="1"/>
      <c r="B63" t="s">
        <v>15</v>
      </c>
      <c r="C63" t="s">
        <v>68</v>
      </c>
      <c r="D63" t="s">
        <v>334</v>
      </c>
    </row>
    <row r="64" spans="1:4" x14ac:dyDescent="0.25">
      <c r="A64" s="1"/>
      <c r="B64" t="s">
        <v>16</v>
      </c>
      <c r="C64" t="s">
        <v>68</v>
      </c>
      <c r="D64" t="s">
        <v>334</v>
      </c>
    </row>
    <row r="65" spans="1:4" x14ac:dyDescent="0.25">
      <c r="A65" s="1"/>
      <c r="B65" t="s">
        <v>268</v>
      </c>
      <c r="C65" t="s">
        <v>68</v>
      </c>
      <c r="D65" t="s">
        <v>334</v>
      </c>
    </row>
    <row r="66" spans="1:4" x14ac:dyDescent="0.25">
      <c r="A66" s="1"/>
      <c r="B66" t="s">
        <v>18</v>
      </c>
      <c r="C66" t="s">
        <v>68</v>
      </c>
      <c r="D66" t="s">
        <v>334</v>
      </c>
    </row>
    <row r="67" spans="1:4" s="12" customFormat="1" x14ac:dyDescent="0.25"/>
    <row r="68" spans="1:4" s="12" customFormat="1" ht="15.75" x14ac:dyDescent="0.25">
      <c r="A68" s="4" t="s">
        <v>3</v>
      </c>
      <c r="D68" s="11">
        <v>43581</v>
      </c>
    </row>
    <row r="69" spans="1:4" x14ac:dyDescent="0.25">
      <c r="A69" s="1"/>
      <c r="B69" t="s">
        <v>43</v>
      </c>
      <c r="C69" t="s">
        <v>64</v>
      </c>
      <c r="D69" t="s">
        <v>334</v>
      </c>
    </row>
    <row r="70" spans="1:4" x14ac:dyDescent="0.25">
      <c r="A70" s="1"/>
      <c r="B70" t="s">
        <v>276</v>
      </c>
      <c r="C70" t="s">
        <v>64</v>
      </c>
      <c r="D70" t="s">
        <v>334</v>
      </c>
    </row>
    <row r="71" spans="1:4" x14ac:dyDescent="0.25">
      <c r="A71" s="1"/>
      <c r="B71" t="s">
        <v>44</v>
      </c>
      <c r="C71" t="s">
        <v>64</v>
      </c>
      <c r="D71" t="s">
        <v>334</v>
      </c>
    </row>
    <row r="72" spans="1:4" x14ac:dyDescent="0.25">
      <c r="A72" s="1"/>
      <c r="B72" t="s">
        <v>370</v>
      </c>
      <c r="C72" t="s">
        <v>64</v>
      </c>
      <c r="D72" t="s">
        <v>334</v>
      </c>
    </row>
    <row r="73" spans="1:4" x14ac:dyDescent="0.25">
      <c r="A73" s="1"/>
      <c r="B73" t="s">
        <v>46</v>
      </c>
      <c r="C73" t="s">
        <v>64</v>
      </c>
      <c r="D73" t="s">
        <v>334</v>
      </c>
    </row>
    <row r="74" spans="1:4" x14ac:dyDescent="0.25">
      <c r="A74" s="1"/>
      <c r="B74" t="s">
        <v>47</v>
      </c>
      <c r="C74" t="s">
        <v>64</v>
      </c>
      <c r="D74" t="s">
        <v>334</v>
      </c>
    </row>
    <row r="75" spans="1:4" x14ac:dyDescent="0.25">
      <c r="A75" s="1"/>
      <c r="B75" t="s">
        <v>48</v>
      </c>
      <c r="C75" t="s">
        <v>64</v>
      </c>
      <c r="D75" t="s">
        <v>334</v>
      </c>
    </row>
    <row r="76" spans="1:4" x14ac:dyDescent="0.25">
      <c r="A76" s="1"/>
      <c r="B76" t="s">
        <v>51</v>
      </c>
      <c r="C76" t="s">
        <v>64</v>
      </c>
      <c r="D76" t="s">
        <v>334</v>
      </c>
    </row>
    <row r="77" spans="1:4" x14ac:dyDescent="0.25">
      <c r="A77" s="1"/>
    </row>
    <row r="79" spans="1:4" x14ac:dyDescent="0.25">
      <c r="A79" s="1" t="s">
        <v>306</v>
      </c>
      <c r="B79" s="1"/>
    </row>
    <row r="80" spans="1:4" x14ac:dyDescent="0.25">
      <c r="A80" s="1"/>
      <c r="B80" s="1" t="s">
        <v>312</v>
      </c>
    </row>
    <row r="81" spans="1:4" x14ac:dyDescent="0.25">
      <c r="A81" s="1"/>
      <c r="B81" s="74" t="s">
        <v>307</v>
      </c>
    </row>
    <row r="82" spans="1:4" x14ac:dyDescent="0.25">
      <c r="A82" s="1"/>
      <c r="B82" s="74" t="s">
        <v>308</v>
      </c>
    </row>
    <row r="83" spans="1:4" x14ac:dyDescent="0.25">
      <c r="A83" s="1"/>
      <c r="B83" s="74" t="s">
        <v>309</v>
      </c>
    </row>
    <row r="84" spans="1:4" x14ac:dyDescent="0.25">
      <c r="A84" s="1"/>
      <c r="B84" s="1"/>
    </row>
    <row r="85" spans="1:4" x14ac:dyDescent="0.25">
      <c r="A85" s="1"/>
      <c r="B85" s="1" t="s">
        <v>310</v>
      </c>
      <c r="D85" t="s">
        <v>376</v>
      </c>
    </row>
    <row r="86" spans="1:4" x14ac:dyDescent="0.25">
      <c r="A86" s="1"/>
      <c r="B86" s="1"/>
    </row>
    <row r="87" spans="1:4" x14ac:dyDescent="0.25">
      <c r="A87" s="1"/>
      <c r="B87" s="1" t="s">
        <v>311</v>
      </c>
      <c r="D87" t="s">
        <v>375</v>
      </c>
    </row>
  </sheetData>
  <mergeCells count="5">
    <mergeCell ref="A5:D5"/>
    <mergeCell ref="A6:D6"/>
    <mergeCell ref="A7:D7"/>
    <mergeCell ref="A10:B10"/>
    <mergeCell ref="A8:D8"/>
  </mergeCells>
  <printOptions horizontalCentered="1"/>
  <pageMargins left="0.25" right="0.25" top="0.25" bottom="0.2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5"/>
  <sheetViews>
    <sheetView workbookViewId="0">
      <selection activeCell="B16" sqref="B16"/>
    </sheetView>
  </sheetViews>
  <sheetFormatPr defaultRowHeight="15" x14ac:dyDescent="0.25"/>
  <cols>
    <col min="1" max="1" width="4.7109375" customWidth="1"/>
    <col min="2" max="2" width="49.42578125" customWidth="1"/>
    <col min="3" max="3" width="22.28515625" customWidth="1"/>
    <col min="4" max="4" width="28.42578125" customWidth="1"/>
  </cols>
  <sheetData>
    <row r="1" spans="1:4" x14ac:dyDescent="0.25">
      <c r="A1" s="1" t="s">
        <v>278</v>
      </c>
    </row>
    <row r="2" spans="1:4" ht="15.75" x14ac:dyDescent="0.25">
      <c r="A2" s="53" t="s">
        <v>279</v>
      </c>
    </row>
    <row r="3" spans="1:4" ht="9.75" customHeight="1" x14ac:dyDescent="0.25">
      <c r="A3" s="53"/>
    </row>
    <row r="4" spans="1:4" ht="23.25" x14ac:dyDescent="0.35">
      <c r="A4" s="116" t="s">
        <v>61</v>
      </c>
      <c r="B4" s="116"/>
      <c r="C4" s="116"/>
      <c r="D4" s="116"/>
    </row>
    <row r="5" spans="1:4" ht="21" x14ac:dyDescent="0.35">
      <c r="A5" s="117" t="s">
        <v>363</v>
      </c>
      <c r="B5" s="117"/>
      <c r="C5" s="117"/>
      <c r="D5" s="117"/>
    </row>
    <row r="6" spans="1:4" s="10" customFormat="1" ht="18.75" x14ac:dyDescent="0.3">
      <c r="A6" s="118" t="s">
        <v>373</v>
      </c>
      <c r="B6" s="118"/>
      <c r="C6" s="118"/>
      <c r="D6" s="118"/>
    </row>
    <row r="7" spans="1:4" ht="18.75" x14ac:dyDescent="0.3">
      <c r="A7" s="118" t="s">
        <v>374</v>
      </c>
      <c r="B7" s="118"/>
      <c r="C7" s="118"/>
      <c r="D7" s="118"/>
    </row>
    <row r="8" spans="1:4" ht="21.75" thickBot="1" x14ac:dyDescent="0.4">
      <c r="A8" s="81"/>
      <c r="B8" s="81"/>
      <c r="C8" s="81"/>
      <c r="D8" s="81"/>
    </row>
    <row r="9" spans="1:4" s="10" customFormat="1" ht="19.5" thickBot="1" x14ac:dyDescent="0.35">
      <c r="A9" s="119" t="s">
        <v>59</v>
      </c>
      <c r="B9" s="120"/>
      <c r="C9" s="9" t="s">
        <v>60</v>
      </c>
      <c r="D9" s="9" t="s">
        <v>4</v>
      </c>
    </row>
    <row r="10" spans="1:4" ht="14.25" customHeight="1" x14ac:dyDescent="0.25"/>
    <row r="11" spans="1:4" s="12" customFormat="1" ht="15.75" x14ac:dyDescent="0.25">
      <c r="A11" s="4" t="s">
        <v>285</v>
      </c>
      <c r="B11"/>
      <c r="C11"/>
      <c r="D11" s="11">
        <v>43635</v>
      </c>
    </row>
    <row r="12" spans="1:4" x14ac:dyDescent="0.25">
      <c r="A12" s="1"/>
      <c r="B12" t="s">
        <v>288</v>
      </c>
      <c r="C12" t="s">
        <v>72</v>
      </c>
      <c r="D12" t="s">
        <v>334</v>
      </c>
    </row>
    <row r="13" spans="1:4" x14ac:dyDescent="0.25">
      <c r="A13" s="1"/>
      <c r="B13" t="s">
        <v>8</v>
      </c>
      <c r="C13" t="s">
        <v>72</v>
      </c>
      <c r="D13" t="s">
        <v>334</v>
      </c>
    </row>
    <row r="14" spans="1:4" x14ac:dyDescent="0.25">
      <c r="A14" s="1"/>
      <c r="B14" t="s">
        <v>9</v>
      </c>
      <c r="C14" t="s">
        <v>72</v>
      </c>
      <c r="D14" t="s">
        <v>334</v>
      </c>
    </row>
    <row r="15" spans="1:4" x14ac:dyDescent="0.25">
      <c r="A15" s="1"/>
      <c r="B15" t="s">
        <v>11</v>
      </c>
      <c r="C15" t="s">
        <v>72</v>
      </c>
      <c r="D15" t="s">
        <v>334</v>
      </c>
    </row>
    <row r="16" spans="1:4" x14ac:dyDescent="0.25">
      <c r="A16" s="1"/>
      <c r="B16" t="s">
        <v>10</v>
      </c>
      <c r="C16" t="s">
        <v>72</v>
      </c>
      <c r="D16" t="s">
        <v>334</v>
      </c>
    </row>
    <row r="17" spans="1:4" x14ac:dyDescent="0.25">
      <c r="A17" s="1"/>
      <c r="B17" t="s">
        <v>19</v>
      </c>
      <c r="C17" t="s">
        <v>68</v>
      </c>
      <c r="D17" t="s">
        <v>334</v>
      </c>
    </row>
    <row r="18" spans="1:4" x14ac:dyDescent="0.25">
      <c r="A18" s="1"/>
    </row>
    <row r="19" spans="1:4" ht="15.75" x14ac:dyDescent="0.25">
      <c r="A19" s="4" t="s">
        <v>286</v>
      </c>
      <c r="D19" s="11">
        <v>43635</v>
      </c>
    </row>
    <row r="20" spans="1:4" x14ac:dyDescent="0.25">
      <c r="A20" s="1"/>
      <c r="B20" t="s">
        <v>12</v>
      </c>
      <c r="C20" t="s">
        <v>72</v>
      </c>
      <c r="D20" t="s">
        <v>334</v>
      </c>
    </row>
    <row r="21" spans="1:4" x14ac:dyDescent="0.25">
      <c r="A21" s="1"/>
      <c r="B21" t="s">
        <v>13</v>
      </c>
      <c r="C21" t="s">
        <v>72</v>
      </c>
      <c r="D21" t="s">
        <v>334</v>
      </c>
    </row>
    <row r="22" spans="1:4" x14ac:dyDescent="0.25">
      <c r="A22" s="1"/>
      <c r="B22" t="s">
        <v>14</v>
      </c>
      <c r="C22" t="s">
        <v>72</v>
      </c>
      <c r="D22" t="s">
        <v>334</v>
      </c>
    </row>
    <row r="23" spans="1:4" ht="9.75" customHeight="1" x14ac:dyDescent="0.25"/>
    <row r="24" spans="1:4" ht="15.75" x14ac:dyDescent="0.25">
      <c r="A24" s="4" t="s">
        <v>69</v>
      </c>
      <c r="B24" s="12"/>
      <c r="C24" s="12"/>
      <c r="D24" s="11">
        <v>43635</v>
      </c>
    </row>
    <row r="25" spans="1:4" x14ac:dyDescent="0.25">
      <c r="A25" s="1"/>
      <c r="B25" t="s">
        <v>21</v>
      </c>
      <c r="C25" t="s">
        <v>70</v>
      </c>
      <c r="D25" t="s">
        <v>316</v>
      </c>
    </row>
    <row r="26" spans="1:4" x14ac:dyDescent="0.25">
      <c r="A26" s="1"/>
      <c r="B26" t="s">
        <v>22</v>
      </c>
      <c r="C26" t="s">
        <v>70</v>
      </c>
      <c r="D26" t="s">
        <v>316</v>
      </c>
    </row>
    <row r="27" spans="1:4" x14ac:dyDescent="0.25">
      <c r="A27" s="1"/>
      <c r="B27" t="s">
        <v>23</v>
      </c>
      <c r="C27" t="s">
        <v>70</v>
      </c>
      <c r="D27" t="s">
        <v>316</v>
      </c>
    </row>
    <row r="28" spans="1:4" x14ac:dyDescent="0.25">
      <c r="A28" s="1"/>
      <c r="B28" t="s">
        <v>24</v>
      </c>
      <c r="C28" t="s">
        <v>70</v>
      </c>
      <c r="D28" t="s">
        <v>316</v>
      </c>
    </row>
    <row r="29" spans="1:4" x14ac:dyDescent="0.25">
      <c r="A29" s="1"/>
      <c r="B29" t="s">
        <v>25</v>
      </c>
      <c r="C29" t="s">
        <v>70</v>
      </c>
      <c r="D29" t="s">
        <v>316</v>
      </c>
    </row>
    <row r="30" spans="1:4" x14ac:dyDescent="0.25">
      <c r="B30" t="s">
        <v>27</v>
      </c>
      <c r="C30" t="s">
        <v>70</v>
      </c>
      <c r="D30" t="s">
        <v>316</v>
      </c>
    </row>
    <row r="31" spans="1:4" x14ac:dyDescent="0.25">
      <c r="B31" t="s">
        <v>28</v>
      </c>
      <c r="C31" t="s">
        <v>70</v>
      </c>
      <c r="D31" t="s">
        <v>316</v>
      </c>
    </row>
    <row r="32" spans="1:4" ht="9" customHeight="1" x14ac:dyDescent="0.25"/>
    <row r="33" spans="1:4" x14ac:dyDescent="0.25">
      <c r="A33" s="1" t="s">
        <v>317</v>
      </c>
      <c r="D33" s="11">
        <v>43635</v>
      </c>
    </row>
    <row r="34" spans="1:4" x14ac:dyDescent="0.25">
      <c r="A34" s="1"/>
      <c r="B34" t="s">
        <v>50</v>
      </c>
      <c r="C34" t="s">
        <v>62</v>
      </c>
      <c r="D34" t="s">
        <v>316</v>
      </c>
    </row>
    <row r="35" spans="1:4" x14ac:dyDescent="0.25">
      <c r="A35" s="1"/>
    </row>
    <row r="36" spans="1:4" s="12" customFormat="1" ht="15.75" x14ac:dyDescent="0.25">
      <c r="A36" s="4" t="s">
        <v>287</v>
      </c>
      <c r="B36"/>
      <c r="C36"/>
      <c r="D36" s="11">
        <v>43636</v>
      </c>
    </row>
    <row r="37" spans="1:4" x14ac:dyDescent="0.25">
      <c r="A37" s="1"/>
      <c r="B37" t="s">
        <v>15</v>
      </c>
      <c r="C37" t="s">
        <v>68</v>
      </c>
      <c r="D37" t="s">
        <v>334</v>
      </c>
    </row>
    <row r="38" spans="1:4" x14ac:dyDescent="0.25">
      <c r="A38" s="1"/>
      <c r="B38" t="s">
        <v>16</v>
      </c>
      <c r="C38" t="s">
        <v>68</v>
      </c>
      <c r="D38" t="s">
        <v>334</v>
      </c>
    </row>
    <row r="39" spans="1:4" x14ac:dyDescent="0.25">
      <c r="A39" s="1"/>
      <c r="B39" t="s">
        <v>268</v>
      </c>
      <c r="C39" t="s">
        <v>68</v>
      </c>
      <c r="D39" t="s">
        <v>334</v>
      </c>
    </row>
    <row r="40" spans="1:4" x14ac:dyDescent="0.25">
      <c r="A40" s="1"/>
      <c r="B40" t="s">
        <v>18</v>
      </c>
      <c r="C40" t="s">
        <v>68</v>
      </c>
      <c r="D40" t="s">
        <v>334</v>
      </c>
    </row>
    <row r="41" spans="1:4" ht="12.75" customHeight="1" x14ac:dyDescent="0.25"/>
    <row r="42" spans="1:4" ht="15.75" x14ac:dyDescent="0.25">
      <c r="A42" s="4" t="s">
        <v>3</v>
      </c>
      <c r="B42" s="12"/>
      <c r="C42" s="12"/>
      <c r="D42" s="11">
        <v>43636</v>
      </c>
    </row>
    <row r="43" spans="1:4" s="12" customFormat="1" x14ac:dyDescent="0.25">
      <c r="A43" s="1"/>
      <c r="B43" t="s">
        <v>43</v>
      </c>
      <c r="C43" t="s">
        <v>64</v>
      </c>
      <c r="D43" t="s">
        <v>316</v>
      </c>
    </row>
    <row r="44" spans="1:4" x14ac:dyDescent="0.25">
      <c r="A44" s="1"/>
      <c r="B44" t="s">
        <v>276</v>
      </c>
      <c r="C44" t="s">
        <v>64</v>
      </c>
      <c r="D44" t="s">
        <v>316</v>
      </c>
    </row>
    <row r="45" spans="1:4" x14ac:dyDescent="0.25">
      <c r="A45" s="1"/>
      <c r="B45" t="s">
        <v>44</v>
      </c>
      <c r="C45" t="s">
        <v>64</v>
      </c>
      <c r="D45" t="s">
        <v>316</v>
      </c>
    </row>
    <row r="46" spans="1:4" x14ac:dyDescent="0.25">
      <c r="A46" s="1"/>
      <c r="B46" t="s">
        <v>370</v>
      </c>
      <c r="C46" t="s">
        <v>64</v>
      </c>
      <c r="D46" t="s">
        <v>316</v>
      </c>
    </row>
    <row r="47" spans="1:4" x14ac:dyDescent="0.25">
      <c r="A47" s="1"/>
      <c r="B47" t="s">
        <v>46</v>
      </c>
      <c r="C47" t="s">
        <v>64</v>
      </c>
      <c r="D47" t="s">
        <v>316</v>
      </c>
    </row>
    <row r="48" spans="1:4" x14ac:dyDescent="0.25">
      <c r="A48" s="1"/>
      <c r="B48" t="s">
        <v>47</v>
      </c>
      <c r="C48" t="s">
        <v>64</v>
      </c>
      <c r="D48" t="s">
        <v>316</v>
      </c>
    </row>
    <row r="49" spans="1:4" x14ac:dyDescent="0.25">
      <c r="A49" s="1"/>
      <c r="B49" t="s">
        <v>48</v>
      </c>
      <c r="C49" t="s">
        <v>64</v>
      </c>
      <c r="D49" t="s">
        <v>316</v>
      </c>
    </row>
    <row r="50" spans="1:4" x14ac:dyDescent="0.25">
      <c r="A50" s="1"/>
      <c r="B50" t="s">
        <v>51</v>
      </c>
      <c r="C50" t="s">
        <v>64</v>
      </c>
      <c r="D50" t="s">
        <v>316</v>
      </c>
    </row>
    <row r="51" spans="1:4" ht="9.75" customHeight="1" x14ac:dyDescent="0.25">
      <c r="A51" s="1"/>
    </row>
    <row r="52" spans="1:4" ht="15.75" x14ac:dyDescent="0.25">
      <c r="A52" s="4" t="s">
        <v>66</v>
      </c>
      <c r="B52" s="12"/>
      <c r="C52" s="12"/>
      <c r="D52" s="11">
        <v>43637</v>
      </c>
    </row>
    <row r="53" spans="1:4" x14ac:dyDescent="0.25">
      <c r="B53" t="s">
        <v>29</v>
      </c>
      <c r="C53" t="s">
        <v>67</v>
      </c>
      <c r="D53" t="s">
        <v>334</v>
      </c>
    </row>
    <row r="54" spans="1:4" x14ac:dyDescent="0.25">
      <c r="B54" t="s">
        <v>30</v>
      </c>
      <c r="C54" t="s">
        <v>67</v>
      </c>
      <c r="D54" t="s">
        <v>334</v>
      </c>
    </row>
    <row r="55" spans="1:4" x14ac:dyDescent="0.25">
      <c r="B55" t="s">
        <v>31</v>
      </c>
      <c r="C55" t="s">
        <v>67</v>
      </c>
      <c r="D55" t="s">
        <v>334</v>
      </c>
    </row>
    <row r="56" spans="1:4" ht="12" customHeight="1" x14ac:dyDescent="0.25">
      <c r="A56" s="1"/>
    </row>
    <row r="57" spans="1:4" ht="15.75" x14ac:dyDescent="0.25">
      <c r="A57" s="4" t="s">
        <v>282</v>
      </c>
      <c r="D57" s="11">
        <v>43637</v>
      </c>
    </row>
    <row r="58" spans="1:4" x14ac:dyDescent="0.25">
      <c r="A58" s="1"/>
      <c r="B58" t="s">
        <v>40</v>
      </c>
      <c r="C58" t="s">
        <v>62</v>
      </c>
      <c r="D58" t="s">
        <v>334</v>
      </c>
    </row>
    <row r="59" spans="1:4" x14ac:dyDescent="0.25">
      <c r="A59" s="1"/>
      <c r="B59" t="s">
        <v>41</v>
      </c>
      <c r="C59" t="s">
        <v>62</v>
      </c>
      <c r="D59" t="s">
        <v>334</v>
      </c>
    </row>
    <row r="60" spans="1:4" x14ac:dyDescent="0.25">
      <c r="A60" s="1"/>
      <c r="B60" t="s">
        <v>42</v>
      </c>
      <c r="C60" t="s">
        <v>62</v>
      </c>
      <c r="D60" t="s">
        <v>334</v>
      </c>
    </row>
    <row r="61" spans="1:4" x14ac:dyDescent="0.25">
      <c r="B61" t="s">
        <v>283</v>
      </c>
      <c r="C61" t="s">
        <v>62</v>
      </c>
      <c r="D61" t="s">
        <v>334</v>
      </c>
    </row>
    <row r="62" spans="1:4" x14ac:dyDescent="0.25">
      <c r="B62" t="s">
        <v>274</v>
      </c>
      <c r="C62" t="s">
        <v>67</v>
      </c>
      <c r="D62" t="s">
        <v>334</v>
      </c>
    </row>
    <row r="63" spans="1:4" ht="10.5" customHeight="1" x14ac:dyDescent="0.25"/>
    <row r="64" spans="1:4" ht="15.75" x14ac:dyDescent="0.25">
      <c r="A64" s="4" t="s">
        <v>281</v>
      </c>
      <c r="B64" s="12"/>
      <c r="C64" s="12"/>
      <c r="D64" s="11">
        <v>43637</v>
      </c>
    </row>
    <row r="65" spans="1:4" x14ac:dyDescent="0.25">
      <c r="A65" s="1"/>
      <c r="B65" t="s">
        <v>37</v>
      </c>
      <c r="C65" t="s">
        <v>65</v>
      </c>
      <c r="D65" t="s">
        <v>316</v>
      </c>
    </row>
    <row r="66" spans="1:4" x14ac:dyDescent="0.25">
      <c r="A66" s="1"/>
      <c r="B66" t="s">
        <v>38</v>
      </c>
      <c r="C66" t="s">
        <v>65</v>
      </c>
      <c r="D66" t="s">
        <v>316</v>
      </c>
    </row>
    <row r="67" spans="1:4" x14ac:dyDescent="0.25">
      <c r="A67" s="1"/>
      <c r="B67" t="s">
        <v>39</v>
      </c>
      <c r="C67" t="s">
        <v>65</v>
      </c>
      <c r="D67" t="s">
        <v>316</v>
      </c>
    </row>
    <row r="68" spans="1:4" x14ac:dyDescent="0.25">
      <c r="A68" s="1"/>
      <c r="B68" t="s">
        <v>277</v>
      </c>
      <c r="C68" t="s">
        <v>65</v>
      </c>
      <c r="D68" t="s">
        <v>316</v>
      </c>
    </row>
    <row r="69" spans="1:4" ht="11.25" customHeight="1" x14ac:dyDescent="0.25"/>
    <row r="70" spans="1:4" ht="15.75" x14ac:dyDescent="0.25">
      <c r="A70" s="4" t="s">
        <v>284</v>
      </c>
      <c r="B70" s="12"/>
      <c r="C70" s="12"/>
      <c r="D70" s="11">
        <v>43637</v>
      </c>
    </row>
    <row r="71" spans="1:4" x14ac:dyDescent="0.25">
      <c r="A71" s="1"/>
      <c r="B71" t="s">
        <v>331</v>
      </c>
      <c r="C71" t="s">
        <v>68</v>
      </c>
      <c r="D71" t="s">
        <v>316</v>
      </c>
    </row>
    <row r="72" spans="1:4" x14ac:dyDescent="0.25">
      <c r="A72" s="1"/>
      <c r="B72" t="s">
        <v>332</v>
      </c>
      <c r="C72" t="s">
        <v>68</v>
      </c>
      <c r="D72" t="s">
        <v>316</v>
      </c>
    </row>
    <row r="73" spans="1:4" x14ac:dyDescent="0.25">
      <c r="A73" s="1"/>
      <c r="B73" t="s">
        <v>34</v>
      </c>
      <c r="C73" t="s">
        <v>68</v>
      </c>
      <c r="D73" t="s">
        <v>316</v>
      </c>
    </row>
    <row r="74" spans="1:4" x14ac:dyDescent="0.25">
      <c r="A74" s="1"/>
      <c r="B74" t="s">
        <v>35</v>
      </c>
      <c r="C74" t="s">
        <v>68</v>
      </c>
      <c r="D74" t="s">
        <v>316</v>
      </c>
    </row>
    <row r="75" spans="1:4" x14ac:dyDescent="0.25">
      <c r="A75" s="1"/>
      <c r="B75" t="s">
        <v>36</v>
      </c>
      <c r="C75" t="s">
        <v>68</v>
      </c>
      <c r="D75" t="s">
        <v>316</v>
      </c>
    </row>
    <row r="76" spans="1:4" x14ac:dyDescent="0.25">
      <c r="A76" s="1"/>
    </row>
    <row r="77" spans="1:4" ht="24" customHeight="1" x14ac:dyDescent="0.25">
      <c r="A77" s="1" t="s">
        <v>306</v>
      </c>
      <c r="B77" s="1"/>
    </row>
    <row r="78" spans="1:4" x14ac:dyDescent="0.25">
      <c r="A78" s="1"/>
      <c r="B78" s="1" t="s">
        <v>312</v>
      </c>
    </row>
    <row r="79" spans="1:4" x14ac:dyDescent="0.25">
      <c r="A79" s="1"/>
      <c r="B79" s="74" t="s">
        <v>307</v>
      </c>
    </row>
    <row r="80" spans="1:4" x14ac:dyDescent="0.25">
      <c r="A80" s="1"/>
      <c r="B80" s="74" t="s">
        <v>308</v>
      </c>
    </row>
    <row r="81" spans="1:2" x14ac:dyDescent="0.25">
      <c r="A81" s="1"/>
      <c r="B81" s="74" t="s">
        <v>309</v>
      </c>
    </row>
    <row r="82" spans="1:2" x14ac:dyDescent="0.25">
      <c r="A82" s="1"/>
      <c r="B82" s="1"/>
    </row>
    <row r="83" spans="1:2" x14ac:dyDescent="0.25">
      <c r="A83" s="1"/>
    </row>
    <row r="84" spans="1:2" x14ac:dyDescent="0.25">
      <c r="A84" s="1"/>
    </row>
    <row r="85" spans="1:2" x14ac:dyDescent="0.25">
      <c r="A85" s="1"/>
    </row>
  </sheetData>
  <mergeCells count="5">
    <mergeCell ref="A4:D4"/>
    <mergeCell ref="A5:D5"/>
    <mergeCell ref="A9:B9"/>
    <mergeCell ref="A6:D6"/>
    <mergeCell ref="A7:D7"/>
  </mergeCells>
  <printOptions horizontalCentered="1"/>
  <pageMargins left="0.25" right="0.25" top="0" bottom="0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71"/>
  <sheetViews>
    <sheetView workbookViewId="0">
      <selection activeCell="B13" sqref="B13"/>
    </sheetView>
  </sheetViews>
  <sheetFormatPr defaultRowHeight="15" x14ac:dyDescent="0.25"/>
  <cols>
    <col min="1" max="1" width="3.85546875" customWidth="1"/>
    <col min="2" max="2" width="49.140625" customWidth="1"/>
    <col min="3" max="3" width="19.140625" customWidth="1"/>
    <col min="5" max="5" width="9.140625" style="45"/>
  </cols>
  <sheetData>
    <row r="1" spans="1:9" ht="18.75" x14ac:dyDescent="0.3">
      <c r="A1" s="121" t="s">
        <v>249</v>
      </c>
      <c r="B1" s="121"/>
      <c r="C1" s="121"/>
    </row>
    <row r="2" spans="1:9" ht="15.75" x14ac:dyDescent="0.25">
      <c r="A2" s="122" t="s">
        <v>259</v>
      </c>
      <c r="B2" s="122"/>
      <c r="C2" s="122"/>
    </row>
    <row r="3" spans="1:9" ht="15.75" x14ac:dyDescent="0.25">
      <c r="A3" s="122" t="s">
        <v>260</v>
      </c>
      <c r="B3" s="122"/>
      <c r="C3" s="122"/>
    </row>
    <row r="4" spans="1:9" ht="15.75" x14ac:dyDescent="0.25">
      <c r="A4" s="43"/>
      <c r="B4" s="43"/>
      <c r="C4" s="43"/>
    </row>
    <row r="6" spans="1:9" s="5" customFormat="1" ht="15.75" x14ac:dyDescent="0.25">
      <c r="A6" s="4" t="s">
        <v>58</v>
      </c>
      <c r="C6" s="6" t="s">
        <v>4</v>
      </c>
      <c r="E6" s="46"/>
    </row>
    <row r="8" spans="1:9" x14ac:dyDescent="0.25">
      <c r="A8" s="1" t="s">
        <v>0</v>
      </c>
      <c r="C8" s="45" t="s">
        <v>166</v>
      </c>
    </row>
    <row r="9" spans="1:9" x14ac:dyDescent="0.25">
      <c r="A9" s="1">
        <v>1</v>
      </c>
      <c r="B9" t="s">
        <v>7</v>
      </c>
      <c r="E9" s="45">
        <v>2</v>
      </c>
    </row>
    <row r="10" spans="1:9" x14ac:dyDescent="0.25">
      <c r="A10" s="1">
        <f>A9+1</f>
        <v>2</v>
      </c>
      <c r="B10" t="s">
        <v>8</v>
      </c>
      <c r="E10" s="45">
        <v>2</v>
      </c>
      <c r="H10" t="s">
        <v>262</v>
      </c>
      <c r="I10">
        <f>13*2</f>
        <v>26</v>
      </c>
    </row>
    <row r="11" spans="1:9" x14ac:dyDescent="0.25">
      <c r="A11" s="1">
        <f t="shared" ref="A11:A21" si="0">A10+1</f>
        <v>3</v>
      </c>
      <c r="B11" t="s">
        <v>9</v>
      </c>
      <c r="E11" s="45">
        <v>2</v>
      </c>
    </row>
    <row r="12" spans="1:9" x14ac:dyDescent="0.25">
      <c r="A12" s="1">
        <f t="shared" si="0"/>
        <v>4</v>
      </c>
      <c r="B12" t="s">
        <v>19</v>
      </c>
      <c r="E12" s="45">
        <v>2</v>
      </c>
    </row>
    <row r="13" spans="1:9" x14ac:dyDescent="0.25">
      <c r="A13" s="1">
        <f t="shared" si="0"/>
        <v>5</v>
      </c>
      <c r="B13" t="s">
        <v>11</v>
      </c>
      <c r="E13" s="45">
        <v>2</v>
      </c>
    </row>
    <row r="14" spans="1:9" x14ac:dyDescent="0.25">
      <c r="A14" s="1">
        <f t="shared" si="0"/>
        <v>6</v>
      </c>
      <c r="B14" t="s">
        <v>10</v>
      </c>
      <c r="E14" s="45">
        <v>2</v>
      </c>
    </row>
    <row r="15" spans="1:9" x14ac:dyDescent="0.25">
      <c r="A15" s="1">
        <f t="shared" si="0"/>
        <v>7</v>
      </c>
      <c r="B15" t="s">
        <v>15</v>
      </c>
      <c r="E15" s="45">
        <v>2</v>
      </c>
    </row>
    <row r="16" spans="1:9" x14ac:dyDescent="0.25">
      <c r="A16" s="1">
        <f t="shared" si="0"/>
        <v>8</v>
      </c>
      <c r="B16" t="s">
        <v>16</v>
      </c>
      <c r="E16" s="45">
        <v>2</v>
      </c>
    </row>
    <row r="17" spans="1:9" x14ac:dyDescent="0.25">
      <c r="A17" s="1">
        <f t="shared" si="0"/>
        <v>9</v>
      </c>
      <c r="B17" t="s">
        <v>268</v>
      </c>
      <c r="E17" s="45">
        <v>2</v>
      </c>
    </row>
    <row r="18" spans="1:9" x14ac:dyDescent="0.25">
      <c r="A18" s="1">
        <f t="shared" si="0"/>
        <v>10</v>
      </c>
      <c r="B18" t="s">
        <v>18</v>
      </c>
      <c r="E18" s="45">
        <v>2</v>
      </c>
    </row>
    <row r="19" spans="1:9" x14ac:dyDescent="0.25">
      <c r="A19" s="1">
        <f t="shared" si="0"/>
        <v>11</v>
      </c>
      <c r="B19" t="s">
        <v>12</v>
      </c>
      <c r="E19" s="45">
        <v>2</v>
      </c>
    </row>
    <row r="20" spans="1:9" x14ac:dyDescent="0.25">
      <c r="A20" s="1">
        <f t="shared" si="0"/>
        <v>12</v>
      </c>
      <c r="B20" t="s">
        <v>13</v>
      </c>
      <c r="E20" s="45">
        <v>2</v>
      </c>
    </row>
    <row r="21" spans="1:9" x14ac:dyDescent="0.25">
      <c r="A21" s="1">
        <f t="shared" si="0"/>
        <v>13</v>
      </c>
      <c r="B21" t="s">
        <v>14</v>
      </c>
      <c r="E21" s="45">
        <v>2</v>
      </c>
    </row>
    <row r="22" spans="1:9" x14ac:dyDescent="0.25">
      <c r="A22" s="1"/>
    </row>
    <row r="23" spans="1:9" x14ac:dyDescent="0.25">
      <c r="A23" s="1" t="s">
        <v>5</v>
      </c>
      <c r="C23" s="45" t="s">
        <v>167</v>
      </c>
    </row>
    <row r="24" spans="1:9" x14ac:dyDescent="0.25">
      <c r="A24" s="1"/>
      <c r="B24" t="s">
        <v>20</v>
      </c>
      <c r="C24" s="45"/>
    </row>
    <row r="25" spans="1:9" x14ac:dyDescent="0.25">
      <c r="A25" s="1">
        <v>1</v>
      </c>
      <c r="B25" t="s">
        <v>21</v>
      </c>
      <c r="C25" s="45"/>
      <c r="E25" s="45">
        <v>2</v>
      </c>
      <c r="H25" t="s">
        <v>261</v>
      </c>
      <c r="I25">
        <f>12*2</f>
        <v>24</v>
      </c>
    </row>
    <row r="26" spans="1:9" x14ac:dyDescent="0.25">
      <c r="A26" s="1">
        <f>A25+1</f>
        <v>2</v>
      </c>
      <c r="B26" t="s">
        <v>168</v>
      </c>
      <c r="C26" s="45"/>
      <c r="E26" s="45">
        <v>2</v>
      </c>
    </row>
    <row r="27" spans="1:9" x14ac:dyDescent="0.25">
      <c r="A27" s="1">
        <f t="shared" ref="A27:A36" si="1">A26+1</f>
        <v>3</v>
      </c>
      <c r="B27" t="s">
        <v>23</v>
      </c>
      <c r="C27" s="45"/>
      <c r="E27" s="45">
        <v>2</v>
      </c>
    </row>
    <row r="28" spans="1:9" x14ac:dyDescent="0.25">
      <c r="A28" s="1">
        <f t="shared" si="1"/>
        <v>4</v>
      </c>
      <c r="B28" t="s">
        <v>169</v>
      </c>
      <c r="C28" s="45"/>
      <c r="E28" s="45">
        <v>2</v>
      </c>
    </row>
    <row r="29" spans="1:9" x14ac:dyDescent="0.25">
      <c r="A29" s="1">
        <f t="shared" si="1"/>
        <v>5</v>
      </c>
      <c r="B29" t="s">
        <v>25</v>
      </c>
      <c r="C29" s="45"/>
      <c r="E29" s="45">
        <v>2</v>
      </c>
    </row>
    <row r="30" spans="1:9" x14ac:dyDescent="0.25">
      <c r="A30" s="1">
        <f t="shared" si="1"/>
        <v>6</v>
      </c>
      <c r="B30" t="s">
        <v>26</v>
      </c>
      <c r="C30" s="45"/>
      <c r="E30" s="45">
        <v>2</v>
      </c>
    </row>
    <row r="31" spans="1:9" x14ac:dyDescent="0.25">
      <c r="A31" s="1">
        <f t="shared" si="1"/>
        <v>7</v>
      </c>
      <c r="B31" t="s">
        <v>27</v>
      </c>
      <c r="C31" s="45"/>
      <c r="E31" s="45">
        <v>2</v>
      </c>
    </row>
    <row r="32" spans="1:9" x14ac:dyDescent="0.25">
      <c r="A32" s="1">
        <f t="shared" si="1"/>
        <v>8</v>
      </c>
      <c r="B32" t="s">
        <v>28</v>
      </c>
      <c r="C32" s="45"/>
      <c r="E32" s="45">
        <v>2</v>
      </c>
    </row>
    <row r="33" spans="1:9" x14ac:dyDescent="0.25">
      <c r="A33" s="1">
        <f t="shared" si="1"/>
        <v>9</v>
      </c>
      <c r="B33" t="s">
        <v>29</v>
      </c>
      <c r="C33" s="45"/>
      <c r="E33" s="45">
        <v>2</v>
      </c>
    </row>
    <row r="34" spans="1:9" x14ac:dyDescent="0.25">
      <c r="A34" s="1">
        <f t="shared" si="1"/>
        <v>10</v>
      </c>
      <c r="B34" t="s">
        <v>30</v>
      </c>
      <c r="C34" s="45"/>
      <c r="E34" s="45">
        <v>2</v>
      </c>
    </row>
    <row r="35" spans="1:9" x14ac:dyDescent="0.25">
      <c r="A35" s="1">
        <f t="shared" si="1"/>
        <v>11</v>
      </c>
      <c r="B35" t="s">
        <v>31</v>
      </c>
      <c r="C35" s="45"/>
      <c r="E35" s="45">
        <v>2</v>
      </c>
    </row>
    <row r="36" spans="1:9" x14ac:dyDescent="0.25">
      <c r="A36" s="1">
        <f t="shared" si="1"/>
        <v>12</v>
      </c>
      <c r="B36" t="s">
        <v>32</v>
      </c>
      <c r="C36" s="45"/>
      <c r="E36" s="45">
        <v>2</v>
      </c>
    </row>
    <row r="37" spans="1:9" x14ac:dyDescent="0.25">
      <c r="A37" s="1"/>
    </row>
    <row r="38" spans="1:9" x14ac:dyDescent="0.25">
      <c r="A38" s="1" t="s">
        <v>1</v>
      </c>
      <c r="C38" s="45" t="s">
        <v>170</v>
      </c>
    </row>
    <row r="39" spans="1:9" x14ac:dyDescent="0.25">
      <c r="A39" s="1">
        <v>1</v>
      </c>
      <c r="B39" t="s">
        <v>33</v>
      </c>
      <c r="C39" s="45"/>
      <c r="E39" s="45">
        <v>2</v>
      </c>
      <c r="H39" t="s">
        <v>263</v>
      </c>
      <c r="I39">
        <f>4*2</f>
        <v>8</v>
      </c>
    </row>
    <row r="40" spans="1:9" x14ac:dyDescent="0.25">
      <c r="A40" s="1">
        <f>A39+1</f>
        <v>2</v>
      </c>
      <c r="B40" t="s">
        <v>34</v>
      </c>
      <c r="C40" s="45"/>
      <c r="E40" s="45">
        <v>2</v>
      </c>
    </row>
    <row r="41" spans="1:9" x14ac:dyDescent="0.25">
      <c r="A41" s="1">
        <f t="shared" ref="A41:A42" si="2">A40+1</f>
        <v>3</v>
      </c>
      <c r="B41" t="s">
        <v>35</v>
      </c>
      <c r="C41" s="45"/>
      <c r="E41" s="45">
        <v>2</v>
      </c>
    </row>
    <row r="42" spans="1:9" x14ac:dyDescent="0.25">
      <c r="A42" s="1">
        <f t="shared" si="2"/>
        <v>4</v>
      </c>
      <c r="B42" t="s">
        <v>269</v>
      </c>
      <c r="C42" s="45"/>
      <c r="E42" s="45">
        <v>2</v>
      </c>
    </row>
    <row r="43" spans="1:9" x14ac:dyDescent="0.25">
      <c r="A43" s="1"/>
    </row>
    <row r="44" spans="1:9" x14ac:dyDescent="0.25">
      <c r="A44" s="1" t="s">
        <v>2</v>
      </c>
      <c r="C44" s="45" t="s">
        <v>170</v>
      </c>
      <c r="H44" t="s">
        <v>271</v>
      </c>
      <c r="I44">
        <f>8*2</f>
        <v>16</v>
      </c>
    </row>
    <row r="45" spans="1:9" x14ac:dyDescent="0.25">
      <c r="A45" s="1">
        <v>1</v>
      </c>
      <c r="B45" t="s">
        <v>37</v>
      </c>
      <c r="C45" s="45"/>
      <c r="E45" s="45">
        <v>2</v>
      </c>
    </row>
    <row r="46" spans="1:9" x14ac:dyDescent="0.25">
      <c r="A46" s="1">
        <f>A45+1</f>
        <v>2</v>
      </c>
      <c r="B46" t="s">
        <v>38</v>
      </c>
      <c r="C46" s="45"/>
      <c r="E46" s="45">
        <v>2</v>
      </c>
    </row>
    <row r="47" spans="1:9" x14ac:dyDescent="0.25">
      <c r="A47" s="1">
        <f t="shared" ref="A47:A52" si="3">A46+1</f>
        <v>3</v>
      </c>
      <c r="B47" t="s">
        <v>39</v>
      </c>
      <c r="C47" s="45"/>
      <c r="E47" s="45">
        <v>2</v>
      </c>
    </row>
    <row r="48" spans="1:9" x14ac:dyDescent="0.25">
      <c r="A48" s="1">
        <f t="shared" si="3"/>
        <v>4</v>
      </c>
      <c r="B48" t="s">
        <v>40</v>
      </c>
      <c r="C48" s="45"/>
      <c r="E48" s="45">
        <v>2</v>
      </c>
    </row>
    <row r="49" spans="1:9" x14ac:dyDescent="0.25">
      <c r="A49" s="1">
        <f t="shared" si="3"/>
        <v>5</v>
      </c>
      <c r="B49" t="s">
        <v>41</v>
      </c>
      <c r="C49" s="45"/>
      <c r="E49" s="45">
        <v>2</v>
      </c>
    </row>
    <row r="50" spans="1:9" x14ac:dyDescent="0.25">
      <c r="A50" s="1">
        <f t="shared" si="3"/>
        <v>6</v>
      </c>
      <c r="B50" t="s">
        <v>266</v>
      </c>
      <c r="C50" s="45"/>
      <c r="E50" s="45">
        <v>2</v>
      </c>
    </row>
    <row r="51" spans="1:9" x14ac:dyDescent="0.25">
      <c r="A51" s="1">
        <f t="shared" si="3"/>
        <v>7</v>
      </c>
      <c r="B51" t="s">
        <v>267</v>
      </c>
      <c r="C51" s="51"/>
      <c r="E51" s="51">
        <v>2</v>
      </c>
    </row>
    <row r="52" spans="1:9" x14ac:dyDescent="0.25">
      <c r="A52" s="1">
        <f t="shared" si="3"/>
        <v>8</v>
      </c>
      <c r="B52" t="s">
        <v>270</v>
      </c>
      <c r="C52" s="51"/>
      <c r="E52" s="51">
        <v>2</v>
      </c>
    </row>
    <row r="53" spans="1:9" x14ac:dyDescent="0.25">
      <c r="A53" s="1"/>
    </row>
    <row r="54" spans="1:9" x14ac:dyDescent="0.25">
      <c r="A54" s="1" t="s">
        <v>3</v>
      </c>
      <c r="C54" s="45" t="s">
        <v>6</v>
      </c>
    </row>
    <row r="55" spans="1:9" x14ac:dyDescent="0.25">
      <c r="A55" s="1">
        <v>1</v>
      </c>
      <c r="B55" t="s">
        <v>43</v>
      </c>
      <c r="E55" s="45">
        <v>2</v>
      </c>
      <c r="H55" t="s">
        <v>264</v>
      </c>
      <c r="I55">
        <f>9*2</f>
        <v>18</v>
      </c>
    </row>
    <row r="56" spans="1:9" x14ac:dyDescent="0.25">
      <c r="A56" s="1">
        <f>A55+1</f>
        <v>2</v>
      </c>
      <c r="B56" t="s">
        <v>44</v>
      </c>
      <c r="E56" s="45">
        <v>2</v>
      </c>
    </row>
    <row r="57" spans="1:9" x14ac:dyDescent="0.25">
      <c r="A57" s="1">
        <f t="shared" ref="A57:A63" si="4">A56+1</f>
        <v>3</v>
      </c>
      <c r="B57" t="s">
        <v>45</v>
      </c>
      <c r="E57" s="45">
        <v>2</v>
      </c>
    </row>
    <row r="58" spans="1:9" x14ac:dyDescent="0.25">
      <c r="A58" s="1">
        <f t="shared" si="4"/>
        <v>4</v>
      </c>
      <c r="B58" t="s">
        <v>46</v>
      </c>
      <c r="E58" s="45">
        <v>2</v>
      </c>
    </row>
    <row r="59" spans="1:9" x14ac:dyDescent="0.25">
      <c r="A59" s="1">
        <f t="shared" si="4"/>
        <v>5</v>
      </c>
      <c r="B59" t="s">
        <v>47</v>
      </c>
      <c r="E59" s="45">
        <v>2</v>
      </c>
    </row>
    <row r="60" spans="1:9" x14ac:dyDescent="0.25">
      <c r="A60" s="1">
        <f t="shared" si="4"/>
        <v>6</v>
      </c>
      <c r="B60" t="s">
        <v>48</v>
      </c>
      <c r="E60" s="45">
        <v>2</v>
      </c>
    </row>
    <row r="61" spans="1:9" x14ac:dyDescent="0.25">
      <c r="A61" s="1">
        <f t="shared" si="4"/>
        <v>7</v>
      </c>
      <c r="B61" t="s">
        <v>265</v>
      </c>
      <c r="E61" s="45">
        <v>2</v>
      </c>
    </row>
    <row r="62" spans="1:9" x14ac:dyDescent="0.25">
      <c r="A62" s="1">
        <f t="shared" si="4"/>
        <v>8</v>
      </c>
      <c r="B62" t="s">
        <v>50</v>
      </c>
      <c r="E62" s="45">
        <v>2</v>
      </c>
    </row>
    <row r="63" spans="1:9" x14ac:dyDescent="0.25">
      <c r="A63" s="1">
        <f t="shared" si="4"/>
        <v>9</v>
      </c>
      <c r="B63" t="s">
        <v>51</v>
      </c>
      <c r="E63" s="45">
        <v>2</v>
      </c>
    </row>
    <row r="64" spans="1:9" x14ac:dyDescent="0.25">
      <c r="A64" s="1"/>
      <c r="E64" s="51"/>
    </row>
    <row r="65" spans="1:9" x14ac:dyDescent="0.25">
      <c r="A65" s="1"/>
      <c r="E65" s="33">
        <f>SUM(E9:E63)</f>
        <v>92</v>
      </c>
      <c r="F65" s="33" t="s">
        <v>191</v>
      </c>
      <c r="I65" s="1">
        <f>SUM(I10:I63)</f>
        <v>92</v>
      </c>
    </row>
    <row r="66" spans="1:9" x14ac:dyDescent="0.25">
      <c r="A66" s="1" t="s">
        <v>55</v>
      </c>
      <c r="D66" t="s">
        <v>200</v>
      </c>
      <c r="E66" s="45">
        <v>2</v>
      </c>
      <c r="I66" s="52">
        <v>2</v>
      </c>
    </row>
    <row r="67" spans="1:9" x14ac:dyDescent="0.25">
      <c r="A67" s="1"/>
      <c r="B67" t="s">
        <v>56</v>
      </c>
      <c r="D67" t="s">
        <v>201</v>
      </c>
      <c r="E67" s="45">
        <v>2</v>
      </c>
    </row>
    <row r="68" spans="1:9" x14ac:dyDescent="0.25">
      <c r="A68" s="1"/>
      <c r="B68" t="s">
        <v>57</v>
      </c>
      <c r="D68" t="s">
        <v>202</v>
      </c>
      <c r="E68" s="45">
        <v>14</v>
      </c>
      <c r="I68">
        <v>15</v>
      </c>
    </row>
    <row r="69" spans="1:9" x14ac:dyDescent="0.25">
      <c r="A69" s="1"/>
      <c r="E69" s="45">
        <f>E65+E66+E67+E68</f>
        <v>110</v>
      </c>
      <c r="I69" s="1">
        <f>SUM(I65:I68)</f>
        <v>109</v>
      </c>
    </row>
    <row r="70" spans="1:9" x14ac:dyDescent="0.25">
      <c r="A70" s="1"/>
    </row>
    <row r="71" spans="1:9" x14ac:dyDescent="0.25">
      <c r="A71" s="1">
        <f>A21+A36+A42+A52+A63</f>
        <v>46</v>
      </c>
    </row>
  </sheetData>
  <mergeCells count="3">
    <mergeCell ref="A1:C1"/>
    <mergeCell ref="A2:C2"/>
    <mergeCell ref="A3:C3"/>
  </mergeCells>
  <printOptions horizontalCentered="1"/>
  <pageMargins left="0.7" right="0.7" top="0.75" bottom="0.75" header="0.3" footer="0.3"/>
  <pageSetup paperSize="5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workbookViewId="0">
      <selection activeCell="C29" sqref="C29"/>
    </sheetView>
  </sheetViews>
  <sheetFormatPr defaultRowHeight="15" x14ac:dyDescent="0.25"/>
  <cols>
    <col min="1" max="1" width="3.85546875" customWidth="1"/>
    <col min="2" max="2" width="49.140625" customWidth="1"/>
    <col min="3" max="3" width="19.140625" customWidth="1"/>
    <col min="5" max="5" width="9.140625" style="2"/>
  </cols>
  <sheetData>
    <row r="1" spans="1:5" ht="18.75" x14ac:dyDescent="0.3">
      <c r="A1" s="121" t="s">
        <v>53</v>
      </c>
      <c r="B1" s="121"/>
      <c r="C1" s="121"/>
    </row>
    <row r="2" spans="1:5" ht="15.75" x14ac:dyDescent="0.25">
      <c r="A2" s="122" t="s">
        <v>52</v>
      </c>
      <c r="B2" s="122"/>
      <c r="C2" s="122"/>
    </row>
    <row r="3" spans="1:5" ht="15.75" x14ac:dyDescent="0.25">
      <c r="A3" s="122" t="s">
        <v>54</v>
      </c>
      <c r="B3" s="122"/>
      <c r="C3" s="122"/>
    </row>
    <row r="4" spans="1:5" ht="15.75" x14ac:dyDescent="0.25">
      <c r="A4" s="3"/>
      <c r="B4" s="3"/>
      <c r="C4" s="3"/>
    </row>
    <row r="6" spans="1:5" s="5" customFormat="1" ht="15.75" x14ac:dyDescent="0.25">
      <c r="A6" s="4" t="s">
        <v>58</v>
      </c>
      <c r="C6" s="6" t="s">
        <v>4</v>
      </c>
      <c r="E6" s="32"/>
    </row>
    <row r="8" spans="1:5" x14ac:dyDescent="0.25">
      <c r="A8" s="1" t="s">
        <v>0</v>
      </c>
      <c r="C8" s="2" t="s">
        <v>166</v>
      </c>
    </row>
    <row r="9" spans="1:5" x14ac:dyDescent="0.25">
      <c r="A9" s="1"/>
      <c r="B9" t="s">
        <v>7</v>
      </c>
      <c r="E9" s="2">
        <v>2</v>
      </c>
    </row>
    <row r="10" spans="1:5" x14ac:dyDescent="0.25">
      <c r="A10" s="1"/>
      <c r="B10" t="s">
        <v>8</v>
      </c>
      <c r="E10" s="2">
        <v>2</v>
      </c>
    </row>
    <row r="11" spans="1:5" x14ac:dyDescent="0.25">
      <c r="A11" s="1"/>
      <c r="B11" t="s">
        <v>9</v>
      </c>
      <c r="E11" s="2">
        <v>2</v>
      </c>
    </row>
    <row r="12" spans="1:5" x14ac:dyDescent="0.25">
      <c r="A12" s="1"/>
      <c r="B12" t="s">
        <v>19</v>
      </c>
      <c r="E12" s="2">
        <v>2</v>
      </c>
    </row>
    <row r="13" spans="1:5" x14ac:dyDescent="0.25">
      <c r="A13" s="1"/>
      <c r="B13" t="s">
        <v>11</v>
      </c>
      <c r="E13" s="2">
        <v>2</v>
      </c>
    </row>
    <row r="14" spans="1:5" x14ac:dyDescent="0.25">
      <c r="A14" s="1"/>
      <c r="B14" t="s">
        <v>10</v>
      </c>
      <c r="E14" s="2">
        <v>2</v>
      </c>
    </row>
    <row r="15" spans="1:5" x14ac:dyDescent="0.25">
      <c r="A15" s="1"/>
      <c r="B15" t="s">
        <v>15</v>
      </c>
      <c r="E15" s="2">
        <v>2</v>
      </c>
    </row>
    <row r="16" spans="1:5" x14ac:dyDescent="0.25">
      <c r="A16" s="1"/>
      <c r="B16" t="s">
        <v>16</v>
      </c>
      <c r="E16" s="2">
        <v>2</v>
      </c>
    </row>
    <row r="17" spans="1:5" x14ac:dyDescent="0.25">
      <c r="A17" s="1"/>
      <c r="B17" t="s">
        <v>17</v>
      </c>
      <c r="E17" s="2">
        <v>2</v>
      </c>
    </row>
    <row r="18" spans="1:5" x14ac:dyDescent="0.25">
      <c r="A18" s="1"/>
      <c r="B18" t="s">
        <v>18</v>
      </c>
      <c r="E18" s="2">
        <v>2</v>
      </c>
    </row>
    <row r="19" spans="1:5" x14ac:dyDescent="0.25">
      <c r="A19" s="1"/>
      <c r="B19" t="s">
        <v>12</v>
      </c>
      <c r="E19" s="2">
        <v>2</v>
      </c>
    </row>
    <row r="20" spans="1:5" x14ac:dyDescent="0.25">
      <c r="A20" s="1"/>
      <c r="B20" t="s">
        <v>13</v>
      </c>
      <c r="E20" s="2">
        <v>2</v>
      </c>
    </row>
    <row r="21" spans="1:5" x14ac:dyDescent="0.25">
      <c r="A21" s="1"/>
      <c r="B21" t="s">
        <v>14</v>
      </c>
      <c r="E21" s="2">
        <v>2</v>
      </c>
    </row>
    <row r="22" spans="1:5" x14ac:dyDescent="0.25">
      <c r="A22" s="1"/>
    </row>
    <row r="23" spans="1:5" x14ac:dyDescent="0.25">
      <c r="A23" s="1" t="s">
        <v>5</v>
      </c>
      <c r="C23" s="2" t="s">
        <v>167</v>
      </c>
    </row>
    <row r="24" spans="1:5" x14ac:dyDescent="0.25">
      <c r="A24" s="1"/>
      <c r="B24" t="s">
        <v>20</v>
      </c>
      <c r="C24" s="2"/>
    </row>
    <row r="25" spans="1:5" x14ac:dyDescent="0.25">
      <c r="A25" s="1"/>
      <c r="B25" t="s">
        <v>21</v>
      </c>
      <c r="C25" s="2"/>
      <c r="E25" s="2">
        <v>2</v>
      </c>
    </row>
    <row r="26" spans="1:5" x14ac:dyDescent="0.25">
      <c r="A26" s="1"/>
      <c r="B26" t="s">
        <v>168</v>
      </c>
      <c r="C26" s="2"/>
      <c r="E26" s="2">
        <v>2</v>
      </c>
    </row>
    <row r="27" spans="1:5" x14ac:dyDescent="0.25">
      <c r="A27" s="1"/>
      <c r="B27" t="s">
        <v>23</v>
      </c>
      <c r="C27" s="2"/>
      <c r="E27" s="2">
        <v>2</v>
      </c>
    </row>
    <row r="28" spans="1:5" x14ac:dyDescent="0.25">
      <c r="A28" s="1"/>
      <c r="B28" t="s">
        <v>169</v>
      </c>
      <c r="C28" s="2"/>
      <c r="E28" s="2">
        <v>2</v>
      </c>
    </row>
    <row r="29" spans="1:5" x14ac:dyDescent="0.25">
      <c r="A29" s="1"/>
      <c r="B29" t="s">
        <v>25</v>
      </c>
      <c r="C29" s="2"/>
      <c r="E29" s="2">
        <v>2</v>
      </c>
    </row>
    <row r="30" spans="1:5" x14ac:dyDescent="0.25">
      <c r="A30" s="1"/>
      <c r="B30" t="s">
        <v>26</v>
      </c>
      <c r="C30" s="2"/>
      <c r="E30" s="2">
        <v>2</v>
      </c>
    </row>
    <row r="31" spans="1:5" x14ac:dyDescent="0.25">
      <c r="A31" s="1"/>
      <c r="B31" t="s">
        <v>27</v>
      </c>
      <c r="C31" s="2"/>
      <c r="E31" s="2">
        <v>2</v>
      </c>
    </row>
    <row r="32" spans="1:5" x14ac:dyDescent="0.25">
      <c r="A32" s="1"/>
      <c r="B32" t="s">
        <v>28</v>
      </c>
      <c r="C32" s="2"/>
      <c r="E32" s="2">
        <v>2</v>
      </c>
    </row>
    <row r="33" spans="1:5" x14ac:dyDescent="0.25">
      <c r="A33" s="1"/>
      <c r="B33" t="s">
        <v>29</v>
      </c>
      <c r="C33" s="2"/>
      <c r="E33" s="2">
        <v>2</v>
      </c>
    </row>
    <row r="34" spans="1:5" x14ac:dyDescent="0.25">
      <c r="A34" s="1"/>
      <c r="B34" t="s">
        <v>30</v>
      </c>
      <c r="C34" s="2"/>
      <c r="E34" s="2">
        <v>2</v>
      </c>
    </row>
    <row r="35" spans="1:5" x14ac:dyDescent="0.25">
      <c r="A35" s="1"/>
      <c r="B35" t="s">
        <v>31</v>
      </c>
      <c r="C35" s="2"/>
      <c r="E35" s="2">
        <v>2</v>
      </c>
    </row>
    <row r="36" spans="1:5" x14ac:dyDescent="0.25">
      <c r="A36" s="1"/>
      <c r="B36" t="s">
        <v>32</v>
      </c>
      <c r="C36" s="2"/>
      <c r="E36" s="2">
        <v>2</v>
      </c>
    </row>
    <row r="37" spans="1:5" x14ac:dyDescent="0.25">
      <c r="A37" s="1"/>
    </row>
    <row r="38" spans="1:5" x14ac:dyDescent="0.25">
      <c r="A38" s="1" t="s">
        <v>1</v>
      </c>
      <c r="C38" s="2" t="s">
        <v>170</v>
      </c>
    </row>
    <row r="39" spans="1:5" x14ac:dyDescent="0.25">
      <c r="A39" s="1"/>
      <c r="B39" t="s">
        <v>33</v>
      </c>
      <c r="C39" s="2"/>
      <c r="E39" s="2">
        <v>2</v>
      </c>
    </row>
    <row r="40" spans="1:5" x14ac:dyDescent="0.25">
      <c r="A40" s="1"/>
      <c r="B40" t="s">
        <v>34</v>
      </c>
      <c r="C40" s="2"/>
      <c r="E40" s="2">
        <v>2</v>
      </c>
    </row>
    <row r="41" spans="1:5" x14ac:dyDescent="0.25">
      <c r="A41" s="1"/>
      <c r="B41" t="s">
        <v>35</v>
      </c>
      <c r="C41" s="2"/>
      <c r="E41" s="2">
        <v>2</v>
      </c>
    </row>
    <row r="42" spans="1:5" x14ac:dyDescent="0.25">
      <c r="A42" s="1"/>
      <c r="B42" t="s">
        <v>36</v>
      </c>
      <c r="C42" s="2"/>
      <c r="E42" s="2">
        <v>2</v>
      </c>
    </row>
    <row r="43" spans="1:5" x14ac:dyDescent="0.25">
      <c r="A43" s="1"/>
    </row>
    <row r="44" spans="1:5" x14ac:dyDescent="0.25">
      <c r="A44" s="1" t="s">
        <v>2</v>
      </c>
      <c r="C44" s="2" t="s">
        <v>170</v>
      </c>
    </row>
    <row r="45" spans="1:5" x14ac:dyDescent="0.25">
      <c r="A45" s="1"/>
      <c r="B45" t="s">
        <v>37</v>
      </c>
      <c r="C45" s="2"/>
      <c r="E45" s="2">
        <v>2</v>
      </c>
    </row>
    <row r="46" spans="1:5" x14ac:dyDescent="0.25">
      <c r="A46" s="1"/>
      <c r="B46" t="s">
        <v>38</v>
      </c>
      <c r="C46" s="2"/>
      <c r="E46" s="2">
        <v>2</v>
      </c>
    </row>
    <row r="47" spans="1:5" x14ac:dyDescent="0.25">
      <c r="A47" s="1"/>
      <c r="B47" t="s">
        <v>39</v>
      </c>
      <c r="C47" s="2"/>
      <c r="E47" s="2">
        <v>2</v>
      </c>
    </row>
    <row r="48" spans="1:5" x14ac:dyDescent="0.25">
      <c r="A48" s="1"/>
      <c r="B48" t="s">
        <v>40</v>
      </c>
      <c r="C48" s="2"/>
      <c r="E48" s="2">
        <v>2</v>
      </c>
    </row>
    <row r="49" spans="1:6" x14ac:dyDescent="0.25">
      <c r="A49" s="1"/>
      <c r="B49" t="s">
        <v>41</v>
      </c>
      <c r="C49" s="2"/>
      <c r="E49" s="2">
        <v>2</v>
      </c>
    </row>
    <row r="50" spans="1:6" x14ac:dyDescent="0.25">
      <c r="A50" s="1"/>
      <c r="B50" t="s">
        <v>42</v>
      </c>
      <c r="C50" s="2"/>
      <c r="E50" s="2">
        <v>2</v>
      </c>
    </row>
    <row r="51" spans="1:6" x14ac:dyDescent="0.25">
      <c r="A51" s="1"/>
    </row>
    <row r="52" spans="1:6" x14ac:dyDescent="0.25">
      <c r="A52" s="1" t="s">
        <v>3</v>
      </c>
      <c r="C52" s="2" t="s">
        <v>6</v>
      </c>
    </row>
    <row r="53" spans="1:6" x14ac:dyDescent="0.25">
      <c r="A53" s="1"/>
      <c r="B53" t="s">
        <v>43</v>
      </c>
      <c r="E53" s="2">
        <v>2</v>
      </c>
    </row>
    <row r="54" spans="1:6" x14ac:dyDescent="0.25">
      <c r="A54" s="1"/>
      <c r="B54" t="s">
        <v>44</v>
      </c>
      <c r="E54" s="2">
        <v>2</v>
      </c>
    </row>
    <row r="55" spans="1:6" x14ac:dyDescent="0.25">
      <c r="A55" s="1"/>
      <c r="B55" t="s">
        <v>45</v>
      </c>
      <c r="E55" s="2">
        <v>2</v>
      </c>
    </row>
    <row r="56" spans="1:6" x14ac:dyDescent="0.25">
      <c r="A56" s="1"/>
      <c r="B56" t="s">
        <v>46</v>
      </c>
      <c r="E56" s="2">
        <v>2</v>
      </c>
    </row>
    <row r="57" spans="1:6" x14ac:dyDescent="0.25">
      <c r="A57" s="1"/>
      <c r="B57" t="s">
        <v>47</v>
      </c>
      <c r="E57" s="2">
        <v>2</v>
      </c>
    </row>
    <row r="58" spans="1:6" x14ac:dyDescent="0.25">
      <c r="A58" s="1"/>
      <c r="B58" t="s">
        <v>48</v>
      </c>
      <c r="E58" s="2">
        <v>2</v>
      </c>
    </row>
    <row r="59" spans="1:6" x14ac:dyDescent="0.25">
      <c r="A59" s="1"/>
      <c r="B59" t="s">
        <v>49</v>
      </c>
      <c r="E59" s="2">
        <v>2</v>
      </c>
    </row>
    <row r="60" spans="1:6" x14ac:dyDescent="0.25">
      <c r="A60" s="1"/>
      <c r="B60" t="s">
        <v>50</v>
      </c>
      <c r="E60" s="2">
        <v>2</v>
      </c>
    </row>
    <row r="61" spans="1:6" x14ac:dyDescent="0.25">
      <c r="A61" s="1"/>
      <c r="B61" t="s">
        <v>51</v>
      </c>
      <c r="E61" s="2">
        <v>2</v>
      </c>
    </row>
    <row r="62" spans="1:6" x14ac:dyDescent="0.25">
      <c r="A62" s="1"/>
      <c r="E62" s="33">
        <f>SUM(E9:E61)</f>
        <v>88</v>
      </c>
      <c r="F62" s="33" t="s">
        <v>191</v>
      </c>
    </row>
    <row r="63" spans="1:6" x14ac:dyDescent="0.25">
      <c r="A63" s="1" t="s">
        <v>55</v>
      </c>
      <c r="D63" t="s">
        <v>200</v>
      </c>
      <c r="E63" s="2">
        <v>2</v>
      </c>
    </row>
    <row r="64" spans="1:6" x14ac:dyDescent="0.25">
      <c r="A64" s="1"/>
      <c r="B64" t="s">
        <v>56</v>
      </c>
      <c r="D64" t="s">
        <v>201</v>
      </c>
      <c r="E64" s="2">
        <v>2</v>
      </c>
    </row>
    <row r="65" spans="1:5" x14ac:dyDescent="0.25">
      <c r="A65" s="1"/>
      <c r="B65" t="s">
        <v>57</v>
      </c>
      <c r="D65" t="s">
        <v>202</v>
      </c>
      <c r="E65" s="2">
        <v>14</v>
      </c>
    </row>
    <row r="66" spans="1:5" x14ac:dyDescent="0.25">
      <c r="A66" s="1"/>
      <c r="E66" s="2">
        <f>E62+E63+E64+E65</f>
        <v>106</v>
      </c>
    </row>
    <row r="67" spans="1:5" x14ac:dyDescent="0.25">
      <c r="A67" s="1"/>
    </row>
    <row r="68" spans="1:5" x14ac:dyDescent="0.25">
      <c r="A68" s="1"/>
    </row>
  </sheetData>
  <mergeCells count="3">
    <mergeCell ref="A1:C1"/>
    <mergeCell ref="A2:C2"/>
    <mergeCell ref="A3:C3"/>
  </mergeCells>
  <printOptions horizontalCentered="1"/>
  <pageMargins left="0.7" right="0.7" top="0.75" bottom="0.75" header="0.3" footer="0.3"/>
  <pageSetup paperSize="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>
      <selection activeCell="E10" sqref="E10"/>
    </sheetView>
  </sheetViews>
  <sheetFormatPr defaultRowHeight="15" x14ac:dyDescent="0.25"/>
  <cols>
    <col min="1" max="1" width="7" customWidth="1"/>
    <col min="2" max="2" width="4.5703125" customWidth="1"/>
    <col min="3" max="3" width="59.42578125" customWidth="1"/>
    <col min="4" max="4" width="24.7109375" customWidth="1"/>
    <col min="5" max="5" width="15.7109375" customWidth="1"/>
    <col min="6" max="6" width="23.42578125" customWidth="1"/>
  </cols>
  <sheetData>
    <row r="1" spans="1:8" ht="18.75" x14ac:dyDescent="0.3">
      <c r="A1" s="14" t="s">
        <v>75</v>
      </c>
      <c r="B1" s="14"/>
    </row>
    <row r="2" spans="1:8" x14ac:dyDescent="0.25">
      <c r="A2" s="1" t="s">
        <v>76</v>
      </c>
      <c r="B2" s="1"/>
    </row>
    <row r="3" spans="1:8" x14ac:dyDescent="0.25">
      <c r="A3" s="1" t="s">
        <v>230</v>
      </c>
      <c r="B3" s="1"/>
      <c r="D3" s="1"/>
    </row>
    <row r="5" spans="1:8" s="5" customFormat="1" ht="20.25" customHeight="1" x14ac:dyDescent="0.25">
      <c r="A5" s="21" t="s">
        <v>77</v>
      </c>
      <c r="B5" s="123" t="s">
        <v>78</v>
      </c>
      <c r="C5" s="124"/>
      <c r="D5" s="22" t="s">
        <v>79</v>
      </c>
      <c r="E5" s="23" t="s">
        <v>80</v>
      </c>
      <c r="F5" s="23" t="s">
        <v>81</v>
      </c>
      <c r="H5" s="5" t="s">
        <v>231</v>
      </c>
    </row>
    <row r="6" spans="1:8" ht="38.25" customHeight="1" x14ac:dyDescent="0.25">
      <c r="A6" s="17" t="s">
        <v>82</v>
      </c>
      <c r="B6" s="106" t="s">
        <v>83</v>
      </c>
      <c r="C6" s="107"/>
      <c r="D6" s="20">
        <v>41806</v>
      </c>
      <c r="E6" s="8" t="s">
        <v>84</v>
      </c>
      <c r="F6" s="7"/>
      <c r="H6">
        <v>1</v>
      </c>
    </row>
    <row r="7" spans="1:8" ht="38.25" customHeight="1" x14ac:dyDescent="0.25">
      <c r="A7" s="25" t="s">
        <v>85</v>
      </c>
      <c r="B7" s="106" t="s">
        <v>86</v>
      </c>
      <c r="C7" s="107"/>
      <c r="D7" s="20">
        <v>41806</v>
      </c>
      <c r="E7" s="8" t="s">
        <v>84</v>
      </c>
      <c r="F7" s="19" t="s">
        <v>172</v>
      </c>
    </row>
    <row r="8" spans="1:8" ht="38.25" customHeight="1" x14ac:dyDescent="0.25">
      <c r="A8" s="27" t="s">
        <v>87</v>
      </c>
      <c r="B8" s="24" t="s">
        <v>89</v>
      </c>
      <c r="C8" s="18" t="s">
        <v>164</v>
      </c>
      <c r="D8" s="20"/>
      <c r="E8" s="8"/>
      <c r="F8" s="8"/>
    </row>
    <row r="9" spans="1:8" ht="33.75" customHeight="1" x14ac:dyDescent="0.25">
      <c r="A9" s="28"/>
      <c r="B9" s="26" t="s">
        <v>88</v>
      </c>
      <c r="C9" s="16" t="s">
        <v>90</v>
      </c>
      <c r="D9" s="20" t="s">
        <v>91</v>
      </c>
      <c r="E9" s="19" t="s">
        <v>92</v>
      </c>
      <c r="F9" s="8" t="s">
        <v>93</v>
      </c>
      <c r="H9">
        <v>10</v>
      </c>
    </row>
    <row r="10" spans="1:8" ht="65.25" customHeight="1" x14ac:dyDescent="0.25">
      <c r="A10" s="28"/>
      <c r="B10" s="26" t="s">
        <v>94</v>
      </c>
      <c r="C10" s="16" t="s">
        <v>95</v>
      </c>
      <c r="D10" s="20" t="s">
        <v>96</v>
      </c>
      <c r="E10" s="19" t="s">
        <v>97</v>
      </c>
      <c r="F10" s="8" t="s">
        <v>98</v>
      </c>
      <c r="H10">
        <v>12</v>
      </c>
    </row>
    <row r="11" spans="1:8" ht="34.5" customHeight="1" x14ac:dyDescent="0.25">
      <c r="A11" s="28"/>
      <c r="B11" s="26" t="s">
        <v>99</v>
      </c>
      <c r="C11" s="16" t="s">
        <v>100</v>
      </c>
      <c r="D11" s="20" t="s">
        <v>101</v>
      </c>
      <c r="E11" s="19" t="s">
        <v>97</v>
      </c>
      <c r="F11" s="8" t="s">
        <v>102</v>
      </c>
      <c r="H11">
        <v>2</v>
      </c>
    </row>
    <row r="12" spans="1:8" ht="23.25" customHeight="1" x14ac:dyDescent="0.25">
      <c r="A12" s="28"/>
      <c r="B12" s="26" t="s">
        <v>103</v>
      </c>
      <c r="C12" s="16" t="s">
        <v>104</v>
      </c>
      <c r="D12" s="20"/>
      <c r="E12" s="19"/>
      <c r="F12" s="8"/>
    </row>
    <row r="13" spans="1:8" ht="30.75" customHeight="1" x14ac:dyDescent="0.25">
      <c r="A13" s="28"/>
      <c r="B13" s="26" t="s">
        <v>105</v>
      </c>
      <c r="C13" s="16" t="s">
        <v>108</v>
      </c>
      <c r="D13" s="20" t="s">
        <v>106</v>
      </c>
      <c r="E13" s="19" t="s">
        <v>92</v>
      </c>
      <c r="F13" s="8"/>
      <c r="H13">
        <v>14</v>
      </c>
    </row>
    <row r="14" spans="1:8" ht="30.75" customHeight="1" x14ac:dyDescent="0.25">
      <c r="A14" s="28"/>
      <c r="B14" s="26" t="s">
        <v>107</v>
      </c>
      <c r="C14" s="16" t="s">
        <v>100</v>
      </c>
      <c r="D14" s="20" t="s">
        <v>110</v>
      </c>
      <c r="E14" s="19" t="s">
        <v>92</v>
      </c>
      <c r="F14" s="8"/>
      <c r="H14">
        <v>2</v>
      </c>
    </row>
    <row r="15" spans="1:8" ht="30.75" customHeight="1" x14ac:dyDescent="0.25">
      <c r="A15" s="29"/>
      <c r="B15" s="26" t="s">
        <v>111</v>
      </c>
      <c r="C15" s="16" t="s">
        <v>112</v>
      </c>
      <c r="D15" s="20" t="s">
        <v>113</v>
      </c>
      <c r="E15" s="19" t="s">
        <v>84</v>
      </c>
      <c r="F15" s="8"/>
      <c r="H15">
        <v>13</v>
      </c>
    </row>
    <row r="16" spans="1:8" ht="38.25" customHeight="1" x14ac:dyDescent="0.25">
      <c r="A16" s="27" t="s">
        <v>114</v>
      </c>
      <c r="B16" s="24" t="s">
        <v>89</v>
      </c>
      <c r="C16" s="18" t="s">
        <v>115</v>
      </c>
      <c r="D16" s="20"/>
      <c r="E16" s="8"/>
      <c r="F16" s="8"/>
    </row>
    <row r="17" spans="1:8" ht="38.25" customHeight="1" x14ac:dyDescent="0.25">
      <c r="A17" s="30"/>
      <c r="B17" s="26" t="s">
        <v>88</v>
      </c>
      <c r="C17" s="18" t="s">
        <v>116</v>
      </c>
      <c r="D17" s="20" t="s">
        <v>117</v>
      </c>
      <c r="E17" s="8" t="s">
        <v>84</v>
      </c>
      <c r="F17" s="8" t="s">
        <v>118</v>
      </c>
      <c r="H17">
        <v>10</v>
      </c>
    </row>
    <row r="18" spans="1:8" ht="47.25" customHeight="1" x14ac:dyDescent="0.25">
      <c r="A18" s="30"/>
      <c r="B18" s="26" t="s">
        <v>94</v>
      </c>
      <c r="C18" s="18" t="s">
        <v>119</v>
      </c>
      <c r="D18" s="20" t="s">
        <v>120</v>
      </c>
      <c r="E18" s="19" t="s">
        <v>92</v>
      </c>
      <c r="F18" s="8" t="s">
        <v>121</v>
      </c>
      <c r="H18">
        <v>10</v>
      </c>
    </row>
    <row r="19" spans="1:8" ht="23.25" customHeight="1" x14ac:dyDescent="0.25">
      <c r="A19" s="30"/>
      <c r="B19" s="26" t="s">
        <v>103</v>
      </c>
      <c r="C19" s="18" t="s">
        <v>173</v>
      </c>
      <c r="D19" s="20"/>
      <c r="E19" s="19"/>
      <c r="F19" s="8"/>
    </row>
    <row r="20" spans="1:8" ht="30.75" customHeight="1" x14ac:dyDescent="0.25">
      <c r="A20" s="28"/>
      <c r="B20" s="26" t="s">
        <v>105</v>
      </c>
      <c r="C20" s="16" t="s">
        <v>122</v>
      </c>
      <c r="D20" s="20" t="s">
        <v>123</v>
      </c>
      <c r="E20" s="19" t="s">
        <v>124</v>
      </c>
      <c r="F20" s="8" t="s">
        <v>125</v>
      </c>
      <c r="H20">
        <v>11</v>
      </c>
    </row>
    <row r="21" spans="1:8" ht="30.75" customHeight="1" x14ac:dyDescent="0.25">
      <c r="A21" s="28"/>
      <c r="B21" s="26" t="s">
        <v>107</v>
      </c>
      <c r="C21" s="16" t="s">
        <v>126</v>
      </c>
      <c r="D21" s="20" t="s">
        <v>127</v>
      </c>
      <c r="E21" s="19" t="s">
        <v>84</v>
      </c>
      <c r="F21" s="8" t="s">
        <v>128</v>
      </c>
      <c r="H21">
        <v>3</v>
      </c>
    </row>
    <row r="22" spans="1:8" ht="30.75" customHeight="1" x14ac:dyDescent="0.25">
      <c r="A22" s="28"/>
      <c r="B22" s="26" t="s">
        <v>109</v>
      </c>
      <c r="C22" s="16" t="s">
        <v>129</v>
      </c>
      <c r="D22" s="20" t="s">
        <v>130</v>
      </c>
      <c r="E22" s="19" t="s">
        <v>92</v>
      </c>
      <c r="F22" s="19" t="s">
        <v>174</v>
      </c>
      <c r="H22">
        <v>5</v>
      </c>
    </row>
    <row r="23" spans="1:8" ht="30.75" customHeight="1" x14ac:dyDescent="0.25">
      <c r="A23" s="29"/>
      <c r="B23" s="26" t="s">
        <v>111</v>
      </c>
      <c r="C23" s="16" t="s">
        <v>131</v>
      </c>
      <c r="D23" s="20" t="s">
        <v>132</v>
      </c>
      <c r="E23" s="19" t="s">
        <v>92</v>
      </c>
      <c r="F23" s="8" t="s">
        <v>133</v>
      </c>
      <c r="H23">
        <v>2</v>
      </c>
    </row>
    <row r="24" spans="1:8" ht="48" customHeight="1" x14ac:dyDescent="0.25">
      <c r="A24" s="15" t="s">
        <v>134</v>
      </c>
      <c r="B24" s="106" t="s">
        <v>175</v>
      </c>
      <c r="C24" s="107"/>
      <c r="D24" s="20" t="s">
        <v>135</v>
      </c>
      <c r="E24" s="8" t="s">
        <v>84</v>
      </c>
      <c r="F24" s="8" t="s">
        <v>136</v>
      </c>
      <c r="H24">
        <v>12</v>
      </c>
    </row>
    <row r="25" spans="1:8" ht="36.75" customHeight="1" x14ac:dyDescent="0.25">
      <c r="A25" s="15" t="s">
        <v>137</v>
      </c>
      <c r="B25" s="106" t="s">
        <v>176</v>
      </c>
      <c r="C25" s="107"/>
      <c r="D25" s="20" t="s">
        <v>177</v>
      </c>
      <c r="E25" s="19" t="s">
        <v>138</v>
      </c>
      <c r="F25" s="19" t="s">
        <v>178</v>
      </c>
      <c r="H25">
        <v>3</v>
      </c>
    </row>
    <row r="26" spans="1:8" ht="26.25" customHeight="1" x14ac:dyDescent="0.25">
      <c r="A26" s="15" t="s">
        <v>139</v>
      </c>
      <c r="B26" s="106" t="s">
        <v>140</v>
      </c>
      <c r="C26" s="107"/>
      <c r="D26" s="20" t="s">
        <v>179</v>
      </c>
      <c r="E26" s="19" t="s">
        <v>84</v>
      </c>
      <c r="F26" s="8" t="s">
        <v>180</v>
      </c>
      <c r="H26">
        <v>5</v>
      </c>
    </row>
    <row r="27" spans="1:8" ht="35.25" customHeight="1" x14ac:dyDescent="0.25">
      <c r="A27" s="15" t="s">
        <v>141</v>
      </c>
      <c r="B27" s="106" t="s">
        <v>142</v>
      </c>
      <c r="C27" s="107"/>
      <c r="D27" s="20" t="s">
        <v>143</v>
      </c>
      <c r="E27" s="19" t="s">
        <v>84</v>
      </c>
      <c r="F27" s="8"/>
      <c r="H27">
        <v>15</v>
      </c>
    </row>
    <row r="28" spans="1:8" ht="24" customHeight="1" x14ac:dyDescent="0.25">
      <c r="A28" s="15" t="s">
        <v>144</v>
      </c>
      <c r="B28" s="106" t="s">
        <v>145</v>
      </c>
      <c r="C28" s="107"/>
      <c r="D28" s="20" t="s">
        <v>146</v>
      </c>
      <c r="E28" s="19" t="s">
        <v>84</v>
      </c>
      <c r="F28" s="8"/>
      <c r="H28">
        <v>2</v>
      </c>
    </row>
    <row r="29" spans="1:8" ht="31.5" customHeight="1" x14ac:dyDescent="0.25">
      <c r="A29" s="15" t="s">
        <v>147</v>
      </c>
      <c r="B29" s="106" t="s">
        <v>181</v>
      </c>
      <c r="C29" s="107"/>
      <c r="D29" s="20" t="s">
        <v>182</v>
      </c>
      <c r="E29" s="19" t="s">
        <v>183</v>
      </c>
      <c r="F29" s="19" t="s">
        <v>184</v>
      </c>
      <c r="H29">
        <v>4</v>
      </c>
    </row>
    <row r="30" spans="1:8" ht="30.75" customHeight="1" x14ac:dyDescent="0.25">
      <c r="A30" s="15" t="s">
        <v>150</v>
      </c>
      <c r="B30" s="106" t="s">
        <v>185</v>
      </c>
      <c r="C30" s="107"/>
      <c r="D30" s="20" t="s">
        <v>148</v>
      </c>
      <c r="E30" s="19" t="s">
        <v>149</v>
      </c>
      <c r="F30" s="19" t="s">
        <v>184</v>
      </c>
      <c r="H30">
        <v>2</v>
      </c>
    </row>
    <row r="31" spans="1:8" ht="30.75" customHeight="1" x14ac:dyDescent="0.25">
      <c r="A31" s="15" t="s">
        <v>153</v>
      </c>
      <c r="B31" s="106" t="s">
        <v>186</v>
      </c>
      <c r="C31" s="107"/>
      <c r="D31" s="20" t="s">
        <v>151</v>
      </c>
      <c r="E31" s="19" t="s">
        <v>152</v>
      </c>
      <c r="F31" s="8" t="s">
        <v>187</v>
      </c>
      <c r="H31">
        <v>2</v>
      </c>
    </row>
    <row r="32" spans="1:8" ht="30.75" customHeight="1" x14ac:dyDescent="0.25">
      <c r="A32" s="15" t="s">
        <v>156</v>
      </c>
      <c r="B32" s="106" t="s">
        <v>154</v>
      </c>
      <c r="C32" s="107"/>
      <c r="D32" s="20" t="s">
        <v>155</v>
      </c>
      <c r="E32" s="19" t="s">
        <v>84</v>
      </c>
      <c r="F32" s="8"/>
      <c r="H32">
        <v>14</v>
      </c>
    </row>
    <row r="33" spans="1:8" ht="30.75" customHeight="1" x14ac:dyDescent="0.25">
      <c r="A33" s="15" t="s">
        <v>159</v>
      </c>
      <c r="B33" s="106" t="s">
        <v>157</v>
      </c>
      <c r="C33" s="107"/>
      <c r="D33" s="20" t="s">
        <v>188</v>
      </c>
      <c r="E33" s="19" t="s">
        <v>158</v>
      </c>
      <c r="F33" s="8" t="s">
        <v>180</v>
      </c>
      <c r="H33">
        <v>5</v>
      </c>
    </row>
    <row r="34" spans="1:8" ht="30.75" customHeight="1" x14ac:dyDescent="0.25">
      <c r="A34" s="15" t="s">
        <v>160</v>
      </c>
      <c r="B34" s="106" t="s">
        <v>165</v>
      </c>
      <c r="C34" s="107"/>
      <c r="D34" s="20" t="s">
        <v>189</v>
      </c>
      <c r="E34" s="19" t="s">
        <v>161</v>
      </c>
      <c r="F34" s="8" t="s">
        <v>128</v>
      </c>
      <c r="H34">
        <v>3</v>
      </c>
    </row>
    <row r="35" spans="1:8" ht="30.75" customHeight="1" x14ac:dyDescent="0.25">
      <c r="A35" s="15" t="s">
        <v>190</v>
      </c>
      <c r="B35" s="106" t="s">
        <v>162</v>
      </c>
      <c r="C35" s="107"/>
      <c r="D35" s="20" t="s">
        <v>163</v>
      </c>
      <c r="E35" s="19" t="s">
        <v>161</v>
      </c>
      <c r="F35" s="8" t="s">
        <v>133</v>
      </c>
      <c r="H35" s="37">
        <v>2</v>
      </c>
    </row>
    <row r="36" spans="1:8" x14ac:dyDescent="0.25">
      <c r="H36" s="1">
        <f>SUM(H6:H35)</f>
        <v>164</v>
      </c>
    </row>
    <row r="37" spans="1:8" x14ac:dyDescent="0.25">
      <c r="H37" s="1"/>
    </row>
    <row r="38" spans="1:8" x14ac:dyDescent="0.25">
      <c r="H38" s="1"/>
    </row>
    <row r="39" spans="1:8" x14ac:dyDescent="0.25">
      <c r="C39" s="41" t="s">
        <v>239</v>
      </c>
      <c r="D39" s="39" t="s">
        <v>240</v>
      </c>
      <c r="E39" s="40" t="s">
        <v>238</v>
      </c>
    </row>
    <row r="40" spans="1:8" x14ac:dyDescent="0.25">
      <c r="C40" s="38" t="s">
        <v>232</v>
      </c>
      <c r="D40">
        <v>11</v>
      </c>
    </row>
    <row r="41" spans="1:8" x14ac:dyDescent="0.25">
      <c r="C41" s="38" t="s">
        <v>233</v>
      </c>
      <c r="D41">
        <v>23</v>
      </c>
    </row>
    <row r="42" spans="1:8" x14ac:dyDescent="0.25">
      <c r="C42" s="38" t="s">
        <v>234</v>
      </c>
      <c r="D42">
        <v>19</v>
      </c>
      <c r="E42">
        <v>2</v>
      </c>
    </row>
    <row r="43" spans="1:8" x14ac:dyDescent="0.25">
      <c r="C43" s="38" t="s">
        <v>235</v>
      </c>
      <c r="D43">
        <v>22</v>
      </c>
    </row>
    <row r="44" spans="1:8" x14ac:dyDescent="0.25">
      <c r="C44" s="38" t="s">
        <v>236</v>
      </c>
      <c r="D44">
        <v>21</v>
      </c>
      <c r="E44">
        <v>2</v>
      </c>
    </row>
    <row r="45" spans="1:8" x14ac:dyDescent="0.25">
      <c r="C45" s="38" t="s">
        <v>237</v>
      </c>
      <c r="D45" s="37">
        <v>10</v>
      </c>
    </row>
    <row r="46" spans="1:8" x14ac:dyDescent="0.25">
      <c r="D46">
        <f>SUM(D40:D45)</f>
        <v>106</v>
      </c>
    </row>
  </sheetData>
  <mergeCells count="15">
    <mergeCell ref="B33:C33"/>
    <mergeCell ref="B34:C34"/>
    <mergeCell ref="B35:C35"/>
    <mergeCell ref="B26:C26"/>
    <mergeCell ref="B27:C27"/>
    <mergeCell ref="B28:C28"/>
    <mergeCell ref="B30:C30"/>
    <mergeCell ref="B31:C31"/>
    <mergeCell ref="B32:C32"/>
    <mergeCell ref="B29:C29"/>
    <mergeCell ref="B6:C6"/>
    <mergeCell ref="B7:C7"/>
    <mergeCell ref="B5:C5"/>
    <mergeCell ref="B24:C24"/>
    <mergeCell ref="B25:C25"/>
  </mergeCells>
  <printOptions horizontalCentered="1"/>
  <pageMargins left="0.25" right="0.25" top="0.5" bottom="0.5" header="0.3" footer="0.3"/>
  <pageSetup scale="57" orientation="portrait" r:id="rId1"/>
  <headerFooter>
    <oddHeader>&amp;CBUDGET CALL SCHEDULE FOR FY 2014</oddHeader>
    <oddFooter>&amp;R/nps</oddFooter>
  </headerFooter>
  <ignoredErrors>
    <ignoredError sqref="A29 A6:A18 A20:A2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workbookViewId="0">
      <selection activeCell="F28" sqref="F28"/>
    </sheetView>
  </sheetViews>
  <sheetFormatPr defaultRowHeight="15" x14ac:dyDescent="0.25"/>
  <cols>
    <col min="1" max="1" width="4.7109375" customWidth="1"/>
    <col min="2" max="2" width="49.42578125" customWidth="1"/>
    <col min="3" max="3" width="22.28515625" customWidth="1"/>
    <col min="4" max="4" width="28.42578125" customWidth="1"/>
  </cols>
  <sheetData>
    <row r="1" spans="1:4" ht="23.25" x14ac:dyDescent="0.35">
      <c r="A1" s="116" t="s">
        <v>61</v>
      </c>
      <c r="B1" s="116"/>
      <c r="C1" s="116"/>
      <c r="D1" s="116"/>
    </row>
    <row r="2" spans="1:4" ht="21" x14ac:dyDescent="0.35">
      <c r="A2" s="125" t="s">
        <v>74</v>
      </c>
      <c r="B2" s="125"/>
      <c r="C2" s="125"/>
      <c r="D2" s="125"/>
    </row>
    <row r="3" spans="1:4" ht="21" x14ac:dyDescent="0.35">
      <c r="A3" s="13"/>
      <c r="B3" s="13"/>
      <c r="C3" s="13"/>
      <c r="D3" s="13"/>
    </row>
    <row r="4" spans="1:4" ht="15.75" thickBot="1" x14ac:dyDescent="0.3"/>
    <row r="5" spans="1:4" s="10" customFormat="1" ht="19.5" thickBot="1" x14ac:dyDescent="0.35">
      <c r="A5" s="119" t="s">
        <v>59</v>
      </c>
      <c r="B5" s="120"/>
      <c r="C5" s="9" t="s">
        <v>60</v>
      </c>
      <c r="D5" s="9" t="s">
        <v>4</v>
      </c>
    </row>
    <row r="7" spans="1:4" s="12" customFormat="1" ht="15.75" x14ac:dyDescent="0.25">
      <c r="A7" s="4" t="s">
        <v>3</v>
      </c>
      <c r="D7" s="11">
        <v>41869</v>
      </c>
    </row>
    <row r="8" spans="1:4" x14ac:dyDescent="0.25">
      <c r="A8" s="1"/>
      <c r="B8" t="s">
        <v>43</v>
      </c>
      <c r="C8" t="s">
        <v>62</v>
      </c>
      <c r="D8" t="s">
        <v>63</v>
      </c>
    </row>
    <row r="9" spans="1:4" x14ac:dyDescent="0.25">
      <c r="A9" s="1"/>
      <c r="B9" t="s">
        <v>44</v>
      </c>
      <c r="C9" t="s">
        <v>62</v>
      </c>
      <c r="D9" t="s">
        <v>63</v>
      </c>
    </row>
    <row r="10" spans="1:4" x14ac:dyDescent="0.25">
      <c r="A10" s="1"/>
      <c r="B10" t="s">
        <v>45</v>
      </c>
      <c r="C10" t="s">
        <v>64</v>
      </c>
      <c r="D10" t="s">
        <v>63</v>
      </c>
    </row>
    <row r="11" spans="1:4" x14ac:dyDescent="0.25">
      <c r="A11" s="1"/>
      <c r="B11" t="s">
        <v>46</v>
      </c>
      <c r="C11" t="s">
        <v>64</v>
      </c>
      <c r="D11" t="s">
        <v>63</v>
      </c>
    </row>
    <row r="12" spans="1:4" x14ac:dyDescent="0.25">
      <c r="A12" s="1"/>
      <c r="B12" t="s">
        <v>47</v>
      </c>
      <c r="C12" t="s">
        <v>64</v>
      </c>
      <c r="D12" t="s">
        <v>63</v>
      </c>
    </row>
    <row r="13" spans="1:4" x14ac:dyDescent="0.25">
      <c r="A13" s="1"/>
      <c r="B13" t="s">
        <v>48</v>
      </c>
      <c r="C13" t="s">
        <v>64</v>
      </c>
      <c r="D13" t="s">
        <v>63</v>
      </c>
    </row>
    <row r="14" spans="1:4" x14ac:dyDescent="0.25">
      <c r="A14" s="1"/>
      <c r="B14" t="s">
        <v>51</v>
      </c>
      <c r="C14" t="s">
        <v>64</v>
      </c>
      <c r="D14" t="s">
        <v>63</v>
      </c>
    </row>
    <row r="15" spans="1:4" x14ac:dyDescent="0.25">
      <c r="A15" s="1"/>
      <c r="B15" t="s">
        <v>49</v>
      </c>
      <c r="C15" t="s">
        <v>62</v>
      </c>
      <c r="D15" t="s">
        <v>63</v>
      </c>
    </row>
    <row r="16" spans="1:4" x14ac:dyDescent="0.25">
      <c r="A16" s="1"/>
      <c r="B16" t="s">
        <v>50</v>
      </c>
      <c r="C16" t="s">
        <v>62</v>
      </c>
      <c r="D16" t="s">
        <v>63</v>
      </c>
    </row>
    <row r="17" spans="1:4" x14ac:dyDescent="0.25">
      <c r="A17" s="1"/>
    </row>
    <row r="18" spans="1:4" s="12" customFormat="1" ht="15.75" x14ac:dyDescent="0.25">
      <c r="A18" s="4" t="s">
        <v>2</v>
      </c>
      <c r="D18" s="11">
        <v>41869</v>
      </c>
    </row>
    <row r="19" spans="1:4" x14ac:dyDescent="0.25">
      <c r="A19" s="1"/>
      <c r="B19" t="s">
        <v>37</v>
      </c>
      <c r="C19" t="s">
        <v>65</v>
      </c>
      <c r="D19" t="s">
        <v>171</v>
      </c>
    </row>
    <row r="20" spans="1:4" x14ac:dyDescent="0.25">
      <c r="A20" s="1"/>
      <c r="B20" t="s">
        <v>38</v>
      </c>
      <c r="C20" t="s">
        <v>65</v>
      </c>
      <c r="D20" t="s">
        <v>171</v>
      </c>
    </row>
    <row r="21" spans="1:4" x14ac:dyDescent="0.25">
      <c r="A21" s="1"/>
      <c r="B21" t="s">
        <v>39</v>
      </c>
      <c r="C21" t="s">
        <v>65</v>
      </c>
      <c r="D21" t="s">
        <v>171</v>
      </c>
    </row>
    <row r="22" spans="1:4" x14ac:dyDescent="0.25">
      <c r="A22" s="1"/>
      <c r="B22" t="s">
        <v>40</v>
      </c>
      <c r="C22" t="s">
        <v>65</v>
      </c>
      <c r="D22" t="s">
        <v>171</v>
      </c>
    </row>
    <row r="23" spans="1:4" x14ac:dyDescent="0.25">
      <c r="A23" s="1"/>
      <c r="B23" t="s">
        <v>41</v>
      </c>
      <c r="C23" t="s">
        <v>65</v>
      </c>
      <c r="D23" t="s">
        <v>171</v>
      </c>
    </row>
    <row r="24" spans="1:4" x14ac:dyDescent="0.25">
      <c r="A24" s="1"/>
      <c r="B24" t="s">
        <v>42</v>
      </c>
      <c r="C24" t="s">
        <v>62</v>
      </c>
      <c r="D24" t="s">
        <v>171</v>
      </c>
    </row>
    <row r="26" spans="1:4" s="12" customFormat="1" ht="15.75" x14ac:dyDescent="0.25">
      <c r="A26" s="4" t="s">
        <v>66</v>
      </c>
      <c r="D26" s="11">
        <v>41870</v>
      </c>
    </row>
    <row r="27" spans="1:4" x14ac:dyDescent="0.25">
      <c r="B27" t="s">
        <v>29</v>
      </c>
      <c r="C27" t="s">
        <v>67</v>
      </c>
      <c r="D27" t="s">
        <v>63</v>
      </c>
    </row>
    <row r="28" spans="1:4" x14ac:dyDescent="0.25">
      <c r="B28" t="s">
        <v>30</v>
      </c>
      <c r="C28" t="s">
        <v>67</v>
      </c>
      <c r="D28" t="s">
        <v>63</v>
      </c>
    </row>
    <row r="29" spans="1:4" x14ac:dyDescent="0.25">
      <c r="B29" t="s">
        <v>31</v>
      </c>
      <c r="C29" t="s">
        <v>67</v>
      </c>
      <c r="D29" t="s">
        <v>63</v>
      </c>
    </row>
    <row r="30" spans="1:4" x14ac:dyDescent="0.25">
      <c r="B30" t="s">
        <v>32</v>
      </c>
      <c r="C30" t="s">
        <v>67</v>
      </c>
      <c r="D30" t="s">
        <v>63</v>
      </c>
    </row>
    <row r="32" spans="1:4" s="12" customFormat="1" ht="15.75" x14ac:dyDescent="0.25">
      <c r="A32" s="4" t="s">
        <v>1</v>
      </c>
      <c r="D32" s="11">
        <v>41870</v>
      </c>
    </row>
    <row r="33" spans="1:4" x14ac:dyDescent="0.25">
      <c r="A33" s="1"/>
      <c r="B33" t="s">
        <v>33</v>
      </c>
      <c r="C33" t="s">
        <v>68</v>
      </c>
      <c r="D33" t="s">
        <v>171</v>
      </c>
    </row>
    <row r="34" spans="1:4" x14ac:dyDescent="0.25">
      <c r="A34" s="1"/>
      <c r="B34" t="s">
        <v>34</v>
      </c>
      <c r="C34" t="s">
        <v>68</v>
      </c>
      <c r="D34" t="s">
        <v>171</v>
      </c>
    </row>
    <row r="35" spans="1:4" x14ac:dyDescent="0.25">
      <c r="A35" s="1"/>
      <c r="B35" t="s">
        <v>35</v>
      </c>
      <c r="C35" t="s">
        <v>68</v>
      </c>
      <c r="D35" t="s">
        <v>171</v>
      </c>
    </row>
    <row r="36" spans="1:4" x14ac:dyDescent="0.25">
      <c r="A36" s="1"/>
      <c r="B36" t="s">
        <v>36</v>
      </c>
      <c r="C36" t="s">
        <v>68</v>
      </c>
      <c r="D36" t="s">
        <v>171</v>
      </c>
    </row>
    <row r="38" spans="1:4" s="12" customFormat="1" ht="15.75" x14ac:dyDescent="0.25">
      <c r="A38" s="4" t="s">
        <v>69</v>
      </c>
      <c r="D38" s="11">
        <v>41871</v>
      </c>
    </row>
    <row r="39" spans="1:4" x14ac:dyDescent="0.25">
      <c r="A39" s="1"/>
      <c r="B39" t="s">
        <v>20</v>
      </c>
      <c r="C39" t="s">
        <v>64</v>
      </c>
      <c r="D39" t="s">
        <v>63</v>
      </c>
    </row>
    <row r="40" spans="1:4" x14ac:dyDescent="0.25">
      <c r="A40" s="1"/>
      <c r="B40" t="s">
        <v>21</v>
      </c>
      <c r="C40" t="s">
        <v>64</v>
      </c>
      <c r="D40" t="s">
        <v>63</v>
      </c>
    </row>
    <row r="41" spans="1:4" x14ac:dyDescent="0.25">
      <c r="A41" s="1"/>
      <c r="B41" t="s">
        <v>22</v>
      </c>
      <c r="C41" t="s">
        <v>64</v>
      </c>
      <c r="D41" t="s">
        <v>63</v>
      </c>
    </row>
    <row r="42" spans="1:4" x14ac:dyDescent="0.25">
      <c r="A42" s="1"/>
      <c r="B42" t="s">
        <v>23</v>
      </c>
      <c r="C42" t="s">
        <v>70</v>
      </c>
      <c r="D42" t="s">
        <v>63</v>
      </c>
    </row>
    <row r="43" spans="1:4" x14ac:dyDescent="0.25">
      <c r="A43" s="1"/>
      <c r="B43" t="s">
        <v>24</v>
      </c>
      <c r="C43" t="s">
        <v>70</v>
      </c>
      <c r="D43" t="s">
        <v>63</v>
      </c>
    </row>
    <row r="44" spans="1:4" x14ac:dyDescent="0.25">
      <c r="A44" s="1"/>
      <c r="B44" t="s">
        <v>25</v>
      </c>
      <c r="C44" t="s">
        <v>70</v>
      </c>
      <c r="D44" t="s">
        <v>63</v>
      </c>
    </row>
    <row r="45" spans="1:4" x14ac:dyDescent="0.25">
      <c r="A45" s="1"/>
      <c r="B45" t="s">
        <v>26</v>
      </c>
      <c r="C45" t="s">
        <v>70</v>
      </c>
      <c r="D45" t="s">
        <v>63</v>
      </c>
    </row>
    <row r="46" spans="1:4" x14ac:dyDescent="0.25">
      <c r="A46" s="1"/>
      <c r="B46" t="s">
        <v>27</v>
      </c>
      <c r="C46" t="s">
        <v>70</v>
      </c>
      <c r="D46" t="s">
        <v>63</v>
      </c>
    </row>
    <row r="47" spans="1:4" x14ac:dyDescent="0.25">
      <c r="A47" s="1"/>
      <c r="B47" t="s">
        <v>28</v>
      </c>
      <c r="C47" t="s">
        <v>70</v>
      </c>
      <c r="D47" t="s">
        <v>63</v>
      </c>
    </row>
    <row r="49" spans="1:4" ht="15.75" x14ac:dyDescent="0.25">
      <c r="A49" s="4" t="s">
        <v>0</v>
      </c>
      <c r="D49" s="11">
        <v>41871</v>
      </c>
    </row>
    <row r="50" spans="1:4" x14ac:dyDescent="0.25">
      <c r="A50" s="1"/>
      <c r="B50" t="s">
        <v>7</v>
      </c>
      <c r="C50" t="s">
        <v>71</v>
      </c>
      <c r="D50" t="s">
        <v>171</v>
      </c>
    </row>
    <row r="51" spans="1:4" x14ac:dyDescent="0.25">
      <c r="A51" s="1"/>
      <c r="B51" t="s">
        <v>8</v>
      </c>
      <c r="C51" t="s">
        <v>71</v>
      </c>
      <c r="D51" t="s">
        <v>171</v>
      </c>
    </row>
    <row r="52" spans="1:4" x14ac:dyDescent="0.25">
      <c r="A52" s="1"/>
      <c r="B52" t="s">
        <v>9</v>
      </c>
      <c r="C52" t="s">
        <v>71</v>
      </c>
      <c r="D52" t="s">
        <v>171</v>
      </c>
    </row>
    <row r="53" spans="1:4" x14ac:dyDescent="0.25">
      <c r="A53" s="1"/>
      <c r="B53" t="s">
        <v>19</v>
      </c>
      <c r="C53" t="s">
        <v>68</v>
      </c>
      <c r="D53" t="s">
        <v>171</v>
      </c>
    </row>
    <row r="54" spans="1:4" x14ac:dyDescent="0.25">
      <c r="A54" s="1"/>
      <c r="B54" t="s">
        <v>11</v>
      </c>
      <c r="C54" t="s">
        <v>68</v>
      </c>
      <c r="D54" t="s">
        <v>171</v>
      </c>
    </row>
    <row r="55" spans="1:4" x14ac:dyDescent="0.25">
      <c r="A55" s="1"/>
      <c r="B55" t="s">
        <v>10</v>
      </c>
      <c r="C55" t="s">
        <v>70</v>
      </c>
      <c r="D55" t="s">
        <v>171</v>
      </c>
    </row>
    <row r="56" spans="1:4" x14ac:dyDescent="0.25">
      <c r="A56" s="1"/>
      <c r="B56" t="s">
        <v>15</v>
      </c>
      <c r="C56" t="s">
        <v>72</v>
      </c>
      <c r="D56" t="s">
        <v>171</v>
      </c>
    </row>
    <row r="57" spans="1:4" x14ac:dyDescent="0.25">
      <c r="A57" s="1"/>
      <c r="B57" t="s">
        <v>16</v>
      </c>
      <c r="C57" t="s">
        <v>72</v>
      </c>
      <c r="D57" t="s">
        <v>171</v>
      </c>
    </row>
    <row r="58" spans="1:4" x14ac:dyDescent="0.25">
      <c r="A58" s="1"/>
      <c r="B58" t="s">
        <v>17</v>
      </c>
      <c r="C58" t="s">
        <v>72</v>
      </c>
      <c r="D58" t="s">
        <v>171</v>
      </c>
    </row>
    <row r="59" spans="1:4" x14ac:dyDescent="0.25">
      <c r="A59" s="1"/>
      <c r="B59" t="s">
        <v>18</v>
      </c>
      <c r="C59" t="s">
        <v>72</v>
      </c>
      <c r="D59" t="s">
        <v>171</v>
      </c>
    </row>
    <row r="60" spans="1:4" x14ac:dyDescent="0.25">
      <c r="A60" s="1"/>
      <c r="B60" t="s">
        <v>12</v>
      </c>
      <c r="C60" t="s">
        <v>72</v>
      </c>
      <c r="D60" t="s">
        <v>171</v>
      </c>
    </row>
    <row r="61" spans="1:4" x14ac:dyDescent="0.25">
      <c r="A61" s="1"/>
      <c r="B61" t="s">
        <v>13</v>
      </c>
      <c r="C61" t="s">
        <v>72</v>
      </c>
      <c r="D61" t="s">
        <v>171</v>
      </c>
    </row>
    <row r="62" spans="1:4" x14ac:dyDescent="0.25">
      <c r="A62" s="1"/>
      <c r="B62" t="s">
        <v>14</v>
      </c>
      <c r="C62" t="s">
        <v>72</v>
      </c>
      <c r="D62" t="s">
        <v>171</v>
      </c>
    </row>
    <row r="63" spans="1:4" x14ac:dyDescent="0.25">
      <c r="A63" s="1"/>
    </row>
    <row r="66" spans="1:1" x14ac:dyDescent="0.25">
      <c r="A66" t="s">
        <v>73</v>
      </c>
    </row>
  </sheetData>
  <mergeCells count="3">
    <mergeCell ref="A5:B5"/>
    <mergeCell ref="A1:D1"/>
    <mergeCell ref="A2:D2"/>
  </mergeCells>
  <printOptions horizontalCentered="1"/>
  <pageMargins left="0.45" right="0.45" top="0.75" bottom="0.75" header="0.3" footer="0.3"/>
  <pageSetup paperSize="5" scale="9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67"/>
  <sheetViews>
    <sheetView workbookViewId="0">
      <selection activeCell="B11" sqref="B11"/>
    </sheetView>
  </sheetViews>
  <sheetFormatPr defaultRowHeight="15" x14ac:dyDescent="0.25"/>
  <cols>
    <col min="1" max="1" width="4.7109375" customWidth="1"/>
    <col min="2" max="2" width="49.42578125" customWidth="1"/>
    <col min="3" max="3" width="22.28515625" customWidth="1"/>
    <col min="4" max="4" width="28.42578125" customWidth="1"/>
  </cols>
  <sheetData>
    <row r="1" spans="1:4" ht="23.25" x14ac:dyDescent="0.35">
      <c r="A1" s="116" t="s">
        <v>61</v>
      </c>
      <c r="B1" s="116"/>
      <c r="C1" s="116"/>
      <c r="D1" s="116"/>
    </row>
    <row r="2" spans="1:4" ht="21" x14ac:dyDescent="0.35">
      <c r="A2" s="125" t="s">
        <v>272</v>
      </c>
      <c r="B2" s="125"/>
      <c r="C2" s="125"/>
      <c r="D2" s="125"/>
    </row>
    <row r="3" spans="1:4" ht="21" x14ac:dyDescent="0.35">
      <c r="A3" s="44"/>
      <c r="B3" s="44"/>
      <c r="C3" s="44"/>
      <c r="D3" s="44"/>
    </row>
    <row r="4" spans="1:4" ht="15.75" thickBot="1" x14ac:dyDescent="0.3"/>
    <row r="5" spans="1:4" s="10" customFormat="1" ht="19.5" thickBot="1" x14ac:dyDescent="0.35">
      <c r="A5" s="119" t="s">
        <v>59</v>
      </c>
      <c r="B5" s="120"/>
      <c r="C5" s="9" t="s">
        <v>60</v>
      </c>
      <c r="D5" s="9" t="s">
        <v>4</v>
      </c>
    </row>
    <row r="7" spans="1:4" s="12" customFormat="1" ht="15.75" x14ac:dyDescent="0.25">
      <c r="A7" s="4" t="s">
        <v>3</v>
      </c>
      <c r="D7" s="11">
        <v>42198</v>
      </c>
    </row>
    <row r="8" spans="1:4" x14ac:dyDescent="0.25">
      <c r="A8" s="1"/>
      <c r="B8" t="s">
        <v>43</v>
      </c>
      <c r="C8" t="s">
        <v>62</v>
      </c>
      <c r="D8" t="s">
        <v>63</v>
      </c>
    </row>
    <row r="9" spans="1:4" x14ac:dyDescent="0.25">
      <c r="A9" s="1"/>
      <c r="B9" t="s">
        <v>44</v>
      </c>
      <c r="C9" t="s">
        <v>62</v>
      </c>
      <c r="D9" t="s">
        <v>63</v>
      </c>
    </row>
    <row r="10" spans="1:4" x14ac:dyDescent="0.25">
      <c r="A10" s="1"/>
      <c r="B10" t="s">
        <v>45</v>
      </c>
      <c r="C10" t="s">
        <v>64</v>
      </c>
      <c r="D10" t="s">
        <v>63</v>
      </c>
    </row>
    <row r="11" spans="1:4" x14ac:dyDescent="0.25">
      <c r="A11" s="1"/>
      <c r="B11" t="s">
        <v>46</v>
      </c>
      <c r="C11" t="s">
        <v>64</v>
      </c>
      <c r="D11" t="s">
        <v>63</v>
      </c>
    </row>
    <row r="12" spans="1:4" x14ac:dyDescent="0.25">
      <c r="A12" s="1"/>
      <c r="B12" t="s">
        <v>47</v>
      </c>
      <c r="C12" t="s">
        <v>64</v>
      </c>
      <c r="D12" t="s">
        <v>63</v>
      </c>
    </row>
    <row r="13" spans="1:4" x14ac:dyDescent="0.25">
      <c r="A13" s="1"/>
      <c r="B13" t="s">
        <v>48</v>
      </c>
      <c r="C13" t="s">
        <v>64</v>
      </c>
      <c r="D13" t="s">
        <v>63</v>
      </c>
    </row>
    <row r="14" spans="1:4" x14ac:dyDescent="0.25">
      <c r="A14" s="1"/>
      <c r="B14" t="s">
        <v>51</v>
      </c>
      <c r="C14" t="s">
        <v>64</v>
      </c>
      <c r="D14" t="s">
        <v>63</v>
      </c>
    </row>
    <row r="15" spans="1:4" x14ac:dyDescent="0.25">
      <c r="A15" s="1"/>
      <c r="B15" t="s">
        <v>273</v>
      </c>
      <c r="C15" t="s">
        <v>62</v>
      </c>
      <c r="D15" t="s">
        <v>63</v>
      </c>
    </row>
    <row r="16" spans="1:4" x14ac:dyDescent="0.25">
      <c r="A16" s="1"/>
      <c r="B16" t="s">
        <v>50</v>
      </c>
      <c r="C16" t="s">
        <v>62</v>
      </c>
      <c r="D16" t="s">
        <v>63</v>
      </c>
    </row>
    <row r="17" spans="1:4" x14ac:dyDescent="0.25">
      <c r="A17" s="1"/>
    </row>
    <row r="18" spans="1:4" s="12" customFormat="1" ht="15.75" x14ac:dyDescent="0.25">
      <c r="A18" s="4" t="s">
        <v>2</v>
      </c>
      <c r="D18" s="11">
        <v>42198</v>
      </c>
    </row>
    <row r="19" spans="1:4" x14ac:dyDescent="0.25">
      <c r="A19" s="1"/>
      <c r="B19" t="s">
        <v>37</v>
      </c>
      <c r="C19" t="s">
        <v>65</v>
      </c>
      <c r="D19" t="s">
        <v>171</v>
      </c>
    </row>
    <row r="20" spans="1:4" x14ac:dyDescent="0.25">
      <c r="A20" s="1"/>
      <c r="B20" t="s">
        <v>38</v>
      </c>
      <c r="C20" t="s">
        <v>65</v>
      </c>
      <c r="D20" t="s">
        <v>171</v>
      </c>
    </row>
    <row r="21" spans="1:4" x14ac:dyDescent="0.25">
      <c r="A21" s="1"/>
      <c r="B21" t="s">
        <v>39</v>
      </c>
      <c r="C21" t="s">
        <v>65</v>
      </c>
      <c r="D21" t="s">
        <v>171</v>
      </c>
    </row>
    <row r="22" spans="1:4" x14ac:dyDescent="0.25">
      <c r="A22" s="1"/>
      <c r="B22" t="s">
        <v>40</v>
      </c>
      <c r="C22" t="s">
        <v>65</v>
      </c>
      <c r="D22" t="s">
        <v>171</v>
      </c>
    </row>
    <row r="23" spans="1:4" x14ac:dyDescent="0.25">
      <c r="A23" s="1"/>
      <c r="B23" t="s">
        <v>270</v>
      </c>
      <c r="C23" t="s">
        <v>65</v>
      </c>
      <c r="D23" t="s">
        <v>171</v>
      </c>
    </row>
    <row r="24" spans="1:4" x14ac:dyDescent="0.25">
      <c r="A24" s="1"/>
      <c r="B24" t="s">
        <v>41</v>
      </c>
      <c r="C24" t="s">
        <v>65</v>
      </c>
      <c r="D24" t="s">
        <v>171</v>
      </c>
    </row>
    <row r="25" spans="1:4" x14ac:dyDescent="0.25">
      <c r="A25" s="1"/>
      <c r="B25" t="s">
        <v>42</v>
      </c>
      <c r="C25" t="s">
        <v>62</v>
      </c>
      <c r="D25" t="s">
        <v>171</v>
      </c>
    </row>
    <row r="27" spans="1:4" s="12" customFormat="1" ht="15.75" x14ac:dyDescent="0.25">
      <c r="A27" s="4" t="s">
        <v>66</v>
      </c>
      <c r="D27" s="11">
        <v>42199</v>
      </c>
    </row>
    <row r="28" spans="1:4" x14ac:dyDescent="0.25">
      <c r="B28" t="s">
        <v>29</v>
      </c>
      <c r="C28" t="s">
        <v>67</v>
      </c>
      <c r="D28" t="s">
        <v>63</v>
      </c>
    </row>
    <row r="29" spans="1:4" x14ac:dyDescent="0.25">
      <c r="B29" t="s">
        <v>30</v>
      </c>
      <c r="C29" t="s">
        <v>67</v>
      </c>
      <c r="D29" t="s">
        <v>63</v>
      </c>
    </row>
    <row r="30" spans="1:4" x14ac:dyDescent="0.25">
      <c r="B30" t="s">
        <v>31</v>
      </c>
      <c r="C30" t="s">
        <v>67</v>
      </c>
      <c r="D30" t="s">
        <v>63</v>
      </c>
    </row>
    <row r="31" spans="1:4" x14ac:dyDescent="0.25">
      <c r="B31" t="s">
        <v>274</v>
      </c>
      <c r="C31" t="s">
        <v>67</v>
      </c>
      <c r="D31" t="s">
        <v>63</v>
      </c>
    </row>
    <row r="33" spans="1:4" s="12" customFormat="1" ht="15.75" x14ac:dyDescent="0.25">
      <c r="A33" s="4" t="s">
        <v>1</v>
      </c>
      <c r="D33" s="11">
        <v>42199</v>
      </c>
    </row>
    <row r="34" spans="1:4" x14ac:dyDescent="0.25">
      <c r="A34" s="1"/>
      <c r="B34" t="s">
        <v>33</v>
      </c>
      <c r="C34" t="s">
        <v>68</v>
      </c>
      <c r="D34" t="s">
        <v>171</v>
      </c>
    </row>
    <row r="35" spans="1:4" x14ac:dyDescent="0.25">
      <c r="A35" s="1"/>
      <c r="B35" t="s">
        <v>34</v>
      </c>
      <c r="C35" t="s">
        <v>68</v>
      </c>
      <c r="D35" t="s">
        <v>171</v>
      </c>
    </row>
    <row r="36" spans="1:4" x14ac:dyDescent="0.25">
      <c r="A36" s="1"/>
      <c r="B36" t="s">
        <v>35</v>
      </c>
      <c r="C36" t="s">
        <v>68</v>
      </c>
      <c r="D36" t="s">
        <v>171</v>
      </c>
    </row>
    <row r="37" spans="1:4" x14ac:dyDescent="0.25">
      <c r="A37" s="1"/>
      <c r="B37" t="s">
        <v>36</v>
      </c>
      <c r="C37" t="s">
        <v>68</v>
      </c>
      <c r="D37" t="s">
        <v>171</v>
      </c>
    </row>
    <row r="39" spans="1:4" s="12" customFormat="1" ht="15.75" x14ac:dyDescent="0.25">
      <c r="A39" s="4" t="s">
        <v>69</v>
      </c>
      <c r="D39" s="11">
        <v>42200</v>
      </c>
    </row>
    <row r="40" spans="1:4" x14ac:dyDescent="0.25">
      <c r="A40" s="1"/>
      <c r="B40" t="s">
        <v>20</v>
      </c>
      <c r="C40" t="s">
        <v>64</v>
      </c>
      <c r="D40" t="s">
        <v>63</v>
      </c>
    </row>
    <row r="41" spans="1:4" x14ac:dyDescent="0.25">
      <c r="A41" s="1"/>
      <c r="B41" t="s">
        <v>21</v>
      </c>
      <c r="C41" t="s">
        <v>64</v>
      </c>
      <c r="D41" t="s">
        <v>63</v>
      </c>
    </row>
    <row r="42" spans="1:4" x14ac:dyDescent="0.25">
      <c r="A42" s="1"/>
      <c r="B42" t="s">
        <v>22</v>
      </c>
      <c r="C42" t="s">
        <v>64</v>
      </c>
      <c r="D42" t="s">
        <v>63</v>
      </c>
    </row>
    <row r="43" spans="1:4" x14ac:dyDescent="0.25">
      <c r="A43" s="1"/>
      <c r="B43" t="s">
        <v>23</v>
      </c>
      <c r="C43" t="s">
        <v>70</v>
      </c>
      <c r="D43" t="s">
        <v>63</v>
      </c>
    </row>
    <row r="44" spans="1:4" x14ac:dyDescent="0.25">
      <c r="A44" s="1"/>
      <c r="B44" t="s">
        <v>24</v>
      </c>
      <c r="C44" t="s">
        <v>70</v>
      </c>
      <c r="D44" t="s">
        <v>63</v>
      </c>
    </row>
    <row r="45" spans="1:4" x14ac:dyDescent="0.25">
      <c r="A45" s="1"/>
      <c r="B45" t="s">
        <v>25</v>
      </c>
      <c r="C45" t="s">
        <v>70</v>
      </c>
      <c r="D45" t="s">
        <v>63</v>
      </c>
    </row>
    <row r="46" spans="1:4" x14ac:dyDescent="0.25">
      <c r="A46" s="1"/>
      <c r="B46" t="s">
        <v>26</v>
      </c>
      <c r="C46" t="s">
        <v>70</v>
      </c>
      <c r="D46" t="s">
        <v>63</v>
      </c>
    </row>
    <row r="47" spans="1:4" x14ac:dyDescent="0.25">
      <c r="A47" s="1"/>
      <c r="B47" t="s">
        <v>27</v>
      </c>
      <c r="C47" t="s">
        <v>70</v>
      </c>
      <c r="D47" t="s">
        <v>63</v>
      </c>
    </row>
    <row r="48" spans="1:4" x14ac:dyDescent="0.25">
      <c r="A48" s="1"/>
      <c r="B48" t="s">
        <v>28</v>
      </c>
      <c r="C48" t="s">
        <v>70</v>
      </c>
      <c r="D48" t="s">
        <v>63</v>
      </c>
    </row>
    <row r="50" spans="1:4" ht="15.75" x14ac:dyDescent="0.25">
      <c r="A50" s="4" t="s">
        <v>0</v>
      </c>
      <c r="D50" s="11">
        <v>42200</v>
      </c>
    </row>
    <row r="51" spans="1:4" x14ac:dyDescent="0.25">
      <c r="A51" s="1"/>
      <c r="B51" t="s">
        <v>7</v>
      </c>
      <c r="C51" t="s">
        <v>71</v>
      </c>
      <c r="D51" t="s">
        <v>171</v>
      </c>
    </row>
    <row r="52" spans="1:4" x14ac:dyDescent="0.25">
      <c r="A52" s="1"/>
      <c r="B52" t="s">
        <v>8</v>
      </c>
      <c r="C52" t="s">
        <v>71</v>
      </c>
      <c r="D52" t="s">
        <v>171</v>
      </c>
    </row>
    <row r="53" spans="1:4" x14ac:dyDescent="0.25">
      <c r="A53" s="1"/>
      <c r="B53" t="s">
        <v>9</v>
      </c>
      <c r="C53" t="s">
        <v>71</v>
      </c>
      <c r="D53" t="s">
        <v>171</v>
      </c>
    </row>
    <row r="54" spans="1:4" x14ac:dyDescent="0.25">
      <c r="A54" s="1"/>
      <c r="B54" t="s">
        <v>19</v>
      </c>
      <c r="C54" t="s">
        <v>71</v>
      </c>
      <c r="D54" t="s">
        <v>171</v>
      </c>
    </row>
    <row r="55" spans="1:4" x14ac:dyDescent="0.25">
      <c r="A55" s="1"/>
      <c r="B55" t="s">
        <v>11</v>
      </c>
      <c r="C55" t="s">
        <v>71</v>
      </c>
      <c r="D55" t="s">
        <v>171</v>
      </c>
    </row>
    <row r="56" spans="1:4" x14ac:dyDescent="0.25">
      <c r="A56" s="1"/>
      <c r="B56" t="s">
        <v>10</v>
      </c>
      <c r="C56" t="s">
        <v>71</v>
      </c>
      <c r="D56" t="s">
        <v>171</v>
      </c>
    </row>
    <row r="57" spans="1:4" x14ac:dyDescent="0.25">
      <c r="A57" s="1"/>
      <c r="B57" t="s">
        <v>15</v>
      </c>
      <c r="C57" t="s">
        <v>72</v>
      </c>
      <c r="D57" t="s">
        <v>171</v>
      </c>
    </row>
    <row r="58" spans="1:4" x14ac:dyDescent="0.25">
      <c r="A58" s="1"/>
      <c r="B58" t="s">
        <v>16</v>
      </c>
      <c r="C58" t="s">
        <v>72</v>
      </c>
      <c r="D58" t="s">
        <v>171</v>
      </c>
    </row>
    <row r="59" spans="1:4" x14ac:dyDescent="0.25">
      <c r="A59" s="1"/>
      <c r="B59" t="s">
        <v>268</v>
      </c>
      <c r="C59" t="s">
        <v>72</v>
      </c>
      <c r="D59" t="s">
        <v>171</v>
      </c>
    </row>
    <row r="60" spans="1:4" x14ac:dyDescent="0.25">
      <c r="A60" s="1"/>
      <c r="B60" t="s">
        <v>18</v>
      </c>
      <c r="C60" t="s">
        <v>72</v>
      </c>
      <c r="D60" t="s">
        <v>171</v>
      </c>
    </row>
    <row r="61" spans="1:4" x14ac:dyDescent="0.25">
      <c r="A61" s="1"/>
      <c r="B61" t="s">
        <v>12</v>
      </c>
      <c r="C61" t="s">
        <v>72</v>
      </c>
      <c r="D61" t="s">
        <v>171</v>
      </c>
    </row>
    <row r="62" spans="1:4" x14ac:dyDescent="0.25">
      <c r="A62" s="1"/>
      <c r="B62" t="s">
        <v>13</v>
      </c>
      <c r="C62" t="s">
        <v>72</v>
      </c>
      <c r="D62" t="s">
        <v>171</v>
      </c>
    </row>
    <row r="63" spans="1:4" x14ac:dyDescent="0.25">
      <c r="A63" s="1"/>
      <c r="B63" t="s">
        <v>14</v>
      </c>
      <c r="C63" t="s">
        <v>72</v>
      </c>
      <c r="D63" t="s">
        <v>171</v>
      </c>
    </row>
    <row r="64" spans="1:4" x14ac:dyDescent="0.25">
      <c r="A64" s="1"/>
    </row>
    <row r="67" spans="1:1" x14ac:dyDescent="0.25">
      <c r="A67" t="s">
        <v>73</v>
      </c>
    </row>
  </sheetData>
  <mergeCells count="3">
    <mergeCell ref="A1:D1"/>
    <mergeCell ref="A2:D2"/>
    <mergeCell ref="A5:B5"/>
  </mergeCells>
  <printOptions horizontalCentered="1"/>
  <pageMargins left="0.45" right="0.45" top="0.75" bottom="0.75" header="0.3" footer="0.3"/>
  <pageSetup paperSize="5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2021 budget calendar (2)</vt:lpstr>
      <vt:lpstr>2020 budget calendar</vt:lpstr>
      <vt:lpstr>2020 budgetforum </vt:lpstr>
      <vt:lpstr>2020 budget hearing</vt:lpstr>
      <vt:lpstr>2015 BUDGET FORUM </vt:lpstr>
      <vt:lpstr>2014 BUDGET FORUM</vt:lpstr>
      <vt:lpstr>2014 BUDGET CALENDAR</vt:lpstr>
      <vt:lpstr>BUDGET HEARING 2014</vt:lpstr>
      <vt:lpstr>BUDGET HEARING 2015</vt:lpstr>
      <vt:lpstr>PROGRAM forum2015</vt:lpstr>
      <vt:lpstr>2015 budget meeting per sbu</vt:lpstr>
      <vt:lpstr>'2014 BUDGET CALENDAR'!Print_Area</vt:lpstr>
      <vt:lpstr>'2014 BUDGET FORUM'!Print_Area</vt:lpstr>
      <vt:lpstr>'2015 BUDGET FORUM '!Print_Area</vt:lpstr>
      <vt:lpstr>'2015 budget meeting per sbu'!Print_Area</vt:lpstr>
      <vt:lpstr>'2020 budget calendar'!Print_Area</vt:lpstr>
      <vt:lpstr>'2020 budget hearing'!Print_Area</vt:lpstr>
      <vt:lpstr>'2020 budgetforum '!Print_Area</vt:lpstr>
      <vt:lpstr>'2021 budget calendar (2)'!Print_Area</vt:lpstr>
      <vt:lpstr>'BUDGET HEARING 2014'!Print_Area</vt:lpstr>
      <vt:lpstr>'BUDGET HEARING 2015'!Print_Area</vt:lpstr>
      <vt:lpstr>'PROGRAM forum2015'!Print_Area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 S. Penas</dc:creator>
  <cp:lastModifiedBy>Emily C. Abuan</cp:lastModifiedBy>
  <cp:lastPrinted>2020-02-27T09:02:19Z</cp:lastPrinted>
  <dcterms:created xsi:type="dcterms:W3CDTF">2014-06-06T00:38:22Z</dcterms:created>
  <dcterms:modified xsi:type="dcterms:W3CDTF">2020-02-27T09:04:21Z</dcterms:modified>
</cp:coreProperties>
</file>